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955" windowHeight="9720" tabRatio="529" activeTab="5"/>
  </bookViews>
  <sheets>
    <sheet name="СП-Почетна" sheetId="1" r:id="rId1"/>
    <sheet name="СП-1 (н.о.)" sheetId="2" r:id="rId2"/>
    <sheet name="СП-2 (н.о.)" sheetId="3" r:id="rId3"/>
    <sheet name="СП-3 (н.о.)" sheetId="4" r:id="rId4"/>
    <sheet name="СП-4 (н.о.)" sheetId="5" r:id="rId5"/>
    <sheet name="СП-5 (н.о.)" sheetId="6" r:id="rId6"/>
    <sheet name="СП-6 (н.о.)" sheetId="7" r:id="rId7"/>
    <sheet name="СП-6-АО (н.о.)" sheetId="8" r:id="rId8"/>
    <sheet name="СП-7 (н.о.)" sheetId="9" r:id="rId9"/>
    <sheet name="СП-8 (н.о.)" sheetId="10" r:id="rId10"/>
    <sheet name="СП-9 (н.о.)" sheetId="11" r:id="rId11"/>
    <sheet name="СП-10 (н.о.)" sheetId="12" r:id="rId12"/>
    <sheet name="СП-4 (н.р.)" sheetId="13" r:id="rId13"/>
    <sheet name="СП-5 (н.р.)" sheetId="14" r:id="rId14"/>
    <sheet name="СП-6 (н.р.)" sheetId="15" r:id="rId15"/>
    <sheet name="СП-6-АО (н.р.)" sheetId="16" r:id="rId16"/>
    <sheet name="СП-8 (н.р.)" sheetId="17" r:id="rId17"/>
    <sheet name="СП-1 (ж.о.)" sheetId="18" r:id="rId18"/>
    <sheet name="СП-2 (ж.о.)" sheetId="19" r:id="rId19"/>
    <sheet name="СП-2-РС (ж.о.)" sheetId="20" r:id="rId20"/>
    <sheet name="СП-3 (ж.о.)" sheetId="21" r:id="rId21"/>
    <sheet name="СП-4 (ж.о.)" sheetId="22" r:id="rId22"/>
    <sheet name="СП-4-РС (ж.о.)" sheetId="23" r:id="rId23"/>
    <sheet name="СП-5 (ж.о.)" sheetId="24" r:id="rId24"/>
    <sheet name="СП-6 (ж.о.)" sheetId="25" r:id="rId25"/>
    <sheet name="СП-7 (ж.о.)" sheetId="26" r:id="rId26"/>
    <sheet name="СП-8 (ж.о.)" sheetId="27" r:id="rId27"/>
    <sheet name="СП-1 (ж.р.)" sheetId="28" r:id="rId28"/>
    <sheet name="СП-4 (ж.р.)" sheetId="29" r:id="rId29"/>
    <sheet name="СП-4-РС (ж.р.)" sheetId="30" r:id="rId30"/>
    <sheet name="СП-99" sheetId="31" r:id="rId31"/>
  </sheets>
  <externalReferences>
    <externalReference r:id="rId34"/>
  </externalReferences>
  <definedNames>
    <definedName name="Pocetok" localSheetId="9">'СП-8 (н.о.)'!$B$9</definedName>
    <definedName name="Pocetok" localSheetId="16">'СП-8 (н.р.)'!$B$9</definedName>
    <definedName name="Pocetok">'СП-1 (н.о.)'!$A$9</definedName>
    <definedName name="_xlnm.Print_Area" localSheetId="17">'СП-1 (ж.о.)'!$A$4:$Q$55</definedName>
    <definedName name="_xlnm.Print_Area" localSheetId="27">'СП-1 (ж.р.)'!$A$3:$P$53</definedName>
    <definedName name="_xlnm.Print_Area" localSheetId="1">'СП-1 (н.о.)'!$A$4:$I$177</definedName>
    <definedName name="_xlnm.Print_Area" localSheetId="11">'СП-10 (н.о.)'!$A$4:$I$23</definedName>
    <definedName name="_xlnm.Print_Area" localSheetId="18">'СП-2 (ж.о.)'!$A$4:$P$53</definedName>
    <definedName name="_xlnm.Print_Area" localSheetId="2">'СП-2 (н.о.)'!$A$4:$P$47</definedName>
    <definedName name="_xlnm.Print_Area" localSheetId="19">'СП-2-РС (ж.о.)'!$A$4:$H$53</definedName>
    <definedName name="_xlnm.Print_Area" localSheetId="20">'СП-3 (ж.о.)'!$A$4:$H$53</definedName>
    <definedName name="_xlnm.Print_Area" localSheetId="3">'СП-3 (н.о.)'!$A$4:$J$23</definedName>
    <definedName name="_xlnm.Print_Area" localSheetId="21">'СП-4 (ж.о.)'!$A$4:$J$53</definedName>
    <definedName name="_xlnm.Print_Area" localSheetId="28">'СП-4 (ж.р.)'!$A$4:$K$53</definedName>
    <definedName name="_xlnm.Print_Area" localSheetId="4">'СП-4 (н.о.)'!$A$4:$AR$43</definedName>
    <definedName name="_xlnm.Print_Area" localSheetId="12">'СП-4 (н.р.)'!$A$4:$Y$48</definedName>
    <definedName name="_xlnm.Print_Area" localSheetId="22">'СП-4-РС (ж.о.)'!$A$4:$N$53</definedName>
    <definedName name="_xlnm.Print_Area" localSheetId="29">'СП-4-РС (ж.р.)'!$A$4:$N$53</definedName>
    <definedName name="_xlnm.Print_Area" localSheetId="23">'СП-5 (ж.о.)'!$A$4:$L$39</definedName>
    <definedName name="_xlnm.Print_Area" localSheetId="5">'СП-5 (н.о.)'!$A$4:$AA$43</definedName>
    <definedName name="_xlnm.Print_Area" localSheetId="13">'СП-5 (н.р.)'!$A$4:$Z$43</definedName>
    <definedName name="_xlnm.Print_Area" localSheetId="24">'СП-6 (ж.о.)'!$A$4:$F$50</definedName>
    <definedName name="_xlnm.Print_Area" localSheetId="6">'СП-6 (н.о.)'!$A$4:$L$109</definedName>
    <definedName name="_xlnm.Print_Area" localSheetId="14">'СП-6 (н.р.)'!$A$4:$L$109</definedName>
    <definedName name="_xlnm.Print_Area" localSheetId="7">'СП-6-АО (н.о.)'!$A$4:$T$67</definedName>
    <definedName name="_xlnm.Print_Area" localSheetId="15">'СП-6-АО (н.р.)'!$A$4:$T$67</definedName>
    <definedName name="_xlnm.Print_Area" localSheetId="25">'СП-7 (ж.о.)'!$A$4:$J$22</definedName>
    <definedName name="_xlnm.Print_Area" localSheetId="8">'СП-7 (н.о.)'!$A$4:$F$87</definedName>
    <definedName name="_xlnm.Print_Area" localSheetId="26">'СП-8 (ж.о.)'!$A$4:$H$28</definedName>
    <definedName name="_xlnm.Print_Area" localSheetId="9">'СП-8 (н.о.)'!$A$4:$M$51</definedName>
    <definedName name="_xlnm.Print_Area" localSheetId="16">'СП-8 (н.р.)'!$A$4:$M$51</definedName>
    <definedName name="_xlnm.Print_Area" localSheetId="10">'СП-9 (н.о.)'!$A$4:$J$34</definedName>
    <definedName name="_xlnm.Print_Area" localSheetId="30">'СП-99'!$A$4:$J$13</definedName>
    <definedName name="_xlnm.Print_Area" localSheetId="0">'СП-Почетна'!$A$1:$I$38</definedName>
    <definedName name="_xlnm.Print_Titles" localSheetId="17">'СП-1 (ж.о.)'!$4:$11</definedName>
    <definedName name="_xlnm.Print_Titles" localSheetId="27">'СП-1 (ж.р.)'!$4:$11</definedName>
    <definedName name="_xlnm.Print_Titles" localSheetId="1">'СП-1 (н.о.)'!$4:$11</definedName>
    <definedName name="_xlnm.Print_Titles" localSheetId="18">'СП-2 (ж.о.)'!$4:$11</definedName>
    <definedName name="_xlnm.Print_Titles" localSheetId="2">'СП-2 (н.о.)'!$4:$11</definedName>
    <definedName name="_xlnm.Print_Titles" localSheetId="19">'СП-2-РС (ж.о.)'!$4:$11</definedName>
    <definedName name="_xlnm.Print_Titles" localSheetId="20">'СП-3 (ж.о.)'!$4:$11</definedName>
    <definedName name="_xlnm.Print_Titles" localSheetId="21">'СП-4 (ж.о.)'!$4:$11</definedName>
    <definedName name="_xlnm.Print_Titles" localSheetId="28">'СП-4 (ж.р.)'!$4:$11</definedName>
    <definedName name="_xlnm.Print_Titles" localSheetId="4">'СП-4 (н.о.)'!$A:$B,'СП-4 (н.о.)'!$4:$6</definedName>
    <definedName name="_xlnm.Print_Titles" localSheetId="12">'СП-4 (н.р.)'!$4:$11</definedName>
    <definedName name="_xlnm.Print_Titles" localSheetId="22">'СП-4-РС (ж.о.)'!$4:$11</definedName>
    <definedName name="_xlnm.Print_Titles" localSheetId="29">'СП-4-РС (ж.р.)'!$4:$11</definedName>
    <definedName name="_xlnm.Print_Titles" localSheetId="5">'СП-5 (н.о.)'!$A:$B,'СП-5 (н.о.)'!$4:$6</definedName>
    <definedName name="_xlnm.Print_Titles" localSheetId="13">'СП-5 (н.р.)'!$A:$B,'СП-5 (н.р.)'!$4:$6</definedName>
    <definedName name="_xlnm.Print_Titles" localSheetId="24">'СП-6 (ж.о.)'!$4:$10</definedName>
    <definedName name="_xlnm.Print_Titles" localSheetId="6">'СП-6 (н.о.)'!$4:$11</definedName>
    <definedName name="_xlnm.Print_Titles" localSheetId="14">'СП-6 (н.р.)'!$4:$11</definedName>
    <definedName name="_xlnm.Print_Titles" localSheetId="7">'СП-6-АО (н.о.)'!$4:$11</definedName>
    <definedName name="_xlnm.Print_Titles" localSheetId="15">'СП-6-АО (н.р.)'!$4:$11</definedName>
    <definedName name="_xlnm.Print_Titles" localSheetId="25">'СП-7 (ж.о.)'!$A:$B,'СП-7 (ж.о.)'!$4:$6</definedName>
    <definedName name="_xlnm.Print_Titles" localSheetId="8">'СП-7 (н.о.)'!$4:$10</definedName>
    <definedName name="_xlnm.Print_Titles" localSheetId="26">'СП-8 (ж.о.)'!$4:$10</definedName>
    <definedName name="_xlnm.Print_Titles" localSheetId="9">'СП-8 (н.о.)'!$4:$11</definedName>
    <definedName name="_xlnm.Print_Titles" localSheetId="16">'СП-8 (н.р.)'!$4:$11</definedName>
    <definedName name="_xlnm.Print_Titles" localSheetId="10">'СП-9 (н.о.)'!$A:$B,'СП-9 (н.о.)'!$4:$6</definedName>
  </definedNames>
  <calcPr fullCalcOnLoad="1"/>
</workbook>
</file>

<file path=xl/sharedStrings.xml><?xml version="1.0" encoding="utf-8"?>
<sst xmlns="http://schemas.openxmlformats.org/spreadsheetml/2006/main" count="3114" uniqueCount="969">
  <si>
    <t>(период)</t>
  </si>
  <si>
    <r>
      <t>СП-1 (н.о.): Статистички податоци_</t>
    </r>
    <r>
      <rPr>
        <b/>
        <sz val="8"/>
        <color indexed="8"/>
        <rFont val="Arial"/>
        <family val="2"/>
      </rPr>
      <t>НЕЖИВОТНО ОСИГУРУВАЊЕ_ОСНОВНО ОСИГУРУВАЊЕ</t>
    </r>
  </si>
  <si>
    <t>Премија</t>
  </si>
  <si>
    <t>Штети</t>
  </si>
  <si>
    <t>Број на склучени договори</t>
  </si>
  <si>
    <t>Бруто полисирана премија</t>
  </si>
  <si>
    <t>Бруто исплатени (ликвидирани) штети</t>
  </si>
  <si>
    <t>Број на резервирани штети</t>
  </si>
  <si>
    <t>Бруто резерви за настанати и пријавени штети</t>
  </si>
  <si>
    <t>КЛАСА 01 - Осигурување од последици на несреќен случај - НЕЗГОДА</t>
  </si>
  <si>
    <t>01</t>
  </si>
  <si>
    <t>Осигурување на лица од последици на незгода при и надвор од редовна дејност</t>
  </si>
  <si>
    <t>0101</t>
  </si>
  <si>
    <t>Осигурување на лица од последици на незгода во моторните возила и при извршување на посебна дејност</t>
  </si>
  <si>
    <t>0102</t>
  </si>
  <si>
    <t>Осигурување на ученици и студенти од последици на незгода и посебни осигурувања на младина од последици на незгода</t>
  </si>
  <si>
    <t>0103</t>
  </si>
  <si>
    <t>Осигурување на гости, посетители на приредби, излетници и туристи од последици на незгода</t>
  </si>
  <si>
    <t>0104</t>
  </si>
  <si>
    <t>Осигурување на потрошувачи, претплатници, корисници на останати јавни услуги и сл. од последици на незгода</t>
  </si>
  <si>
    <t>0105</t>
  </si>
  <si>
    <t>Останати посебни осигурувања од последици на незгода</t>
  </si>
  <si>
    <t>0106</t>
  </si>
  <si>
    <t>Задолжително осигурување на патници во јавниот сообраќај од последици на незгода</t>
  </si>
  <si>
    <t>0107</t>
  </si>
  <si>
    <t>0108</t>
  </si>
  <si>
    <t xml:space="preserve">Останати осигурувања од последици на незгода </t>
  </si>
  <si>
    <t>0199</t>
  </si>
  <si>
    <t>КЛАСА 02 - Здравствено осигурување</t>
  </si>
  <si>
    <t>02</t>
  </si>
  <si>
    <t>0201</t>
  </si>
  <si>
    <t>Останати доброволни здравствени осигурувања</t>
  </si>
  <si>
    <t>0299</t>
  </si>
  <si>
    <t>КЛАСА 03 - Осигурување на моторни возила (каско)</t>
  </si>
  <si>
    <t>03</t>
  </si>
  <si>
    <t>Каско осигурување на моторни возила на сопствен погон</t>
  </si>
  <si>
    <t>0301</t>
  </si>
  <si>
    <t>0399</t>
  </si>
  <si>
    <t>КЛАСА 04 - Осигурување на шински возила (каско)</t>
  </si>
  <si>
    <t>04</t>
  </si>
  <si>
    <t>Каско осигурување на шински возила</t>
  </si>
  <si>
    <t>0401</t>
  </si>
  <si>
    <t>Останати осигурувања на шински возила</t>
  </si>
  <si>
    <t>0499</t>
  </si>
  <si>
    <t>КЛАСА 05 - Осигурување на воздухоплови (каско)</t>
  </si>
  <si>
    <t>05</t>
  </si>
  <si>
    <t>Каско осигурување на воздухоплови</t>
  </si>
  <si>
    <t>0501</t>
  </si>
  <si>
    <t>Останати осигурувања на воздухоплови</t>
  </si>
  <si>
    <t>0599</t>
  </si>
  <si>
    <t>КЛАСА 06 - Осигурување на пловни објекти (каско)</t>
  </si>
  <si>
    <t>06</t>
  </si>
  <si>
    <t>Каско осигурување на пловни објекти</t>
  </si>
  <si>
    <t>0601</t>
  </si>
  <si>
    <t>Останати осигурувања на пловни објекти</t>
  </si>
  <si>
    <t>0699</t>
  </si>
  <si>
    <t>КЛАСА 07 - Осигурување на стока во превоз (карго)</t>
  </si>
  <si>
    <t>07</t>
  </si>
  <si>
    <t>Осигурување на стока во меѓународен превоз</t>
  </si>
  <si>
    <t>0701</t>
  </si>
  <si>
    <t>Осигурување на стока во домашен превоз</t>
  </si>
  <si>
    <t>0702</t>
  </si>
  <si>
    <t>Останати осигурувања на стока во превоз</t>
  </si>
  <si>
    <t>0799</t>
  </si>
  <si>
    <t>08</t>
  </si>
  <si>
    <t>Осигурување на имот на физички лица</t>
  </si>
  <si>
    <t>0801</t>
  </si>
  <si>
    <t>Осигурување на посеви и плодови</t>
  </si>
  <si>
    <t>080101</t>
  </si>
  <si>
    <t>Осигурување на животни</t>
  </si>
  <si>
    <t>080102</t>
  </si>
  <si>
    <t>Осигурување на објекти во градба и монтажа</t>
  </si>
  <si>
    <t>080103</t>
  </si>
  <si>
    <t>Домаќинско осигурување</t>
  </si>
  <si>
    <t>080104</t>
  </si>
  <si>
    <t>080105</t>
  </si>
  <si>
    <t>Останати осигурувања на имот на физички лица</t>
  </si>
  <si>
    <t>080199</t>
  </si>
  <si>
    <t>Осигурување на имот на правни лица</t>
  </si>
  <si>
    <t>0802</t>
  </si>
  <si>
    <t>080201</t>
  </si>
  <si>
    <t>080202</t>
  </si>
  <si>
    <t>080203</t>
  </si>
  <si>
    <t>Осигурување на градби и/или нивна содржина (освен 080205 и 080206)</t>
  </si>
  <si>
    <t>080204</t>
  </si>
  <si>
    <t>Осигурување на имот на електроенергетски претпријатија</t>
  </si>
  <si>
    <t>080205</t>
  </si>
  <si>
    <t>Осигурување на имот на телекомуникациски претпријатија</t>
  </si>
  <si>
    <t>080206</t>
  </si>
  <si>
    <t>Останати осигурувања на имот на правни лица</t>
  </si>
  <si>
    <t>080299</t>
  </si>
  <si>
    <t>КЛАСА 09 - Други осигурувања на имот</t>
  </si>
  <si>
    <t>09</t>
  </si>
  <si>
    <t>0901</t>
  </si>
  <si>
    <t>090101</t>
  </si>
  <si>
    <t>090102</t>
  </si>
  <si>
    <t>090103</t>
  </si>
  <si>
    <t>090104</t>
  </si>
  <si>
    <t>090105</t>
  </si>
  <si>
    <t>090199</t>
  </si>
  <si>
    <t>0902</t>
  </si>
  <si>
    <t>090201</t>
  </si>
  <si>
    <t>090202</t>
  </si>
  <si>
    <t>090203</t>
  </si>
  <si>
    <t>Осигурување на градби и/или нивна содржина (освен 090205 и 090206)</t>
  </si>
  <si>
    <t>090204</t>
  </si>
  <si>
    <t>090205</t>
  </si>
  <si>
    <t>090206</t>
  </si>
  <si>
    <t>090299</t>
  </si>
  <si>
    <t>КЛАСА 08+09 - Осигурување на имот</t>
  </si>
  <si>
    <t>89</t>
  </si>
  <si>
    <t>8901</t>
  </si>
  <si>
    <t>890101</t>
  </si>
  <si>
    <t>890102</t>
  </si>
  <si>
    <t>890103</t>
  </si>
  <si>
    <t>890104</t>
  </si>
  <si>
    <t>890105</t>
  </si>
  <si>
    <t>890199</t>
  </si>
  <si>
    <t>8902</t>
  </si>
  <si>
    <t>890201</t>
  </si>
  <si>
    <t>890202</t>
  </si>
  <si>
    <t>890203</t>
  </si>
  <si>
    <t>Осигурување на градби и/или нивна содржина (освен 890205 и 890206)</t>
  </si>
  <si>
    <t>890204</t>
  </si>
  <si>
    <t>890205</t>
  </si>
  <si>
    <t>890206</t>
  </si>
  <si>
    <t>890299</t>
  </si>
  <si>
    <t>КЛАСА 10 - Осигурување од одговорност од употреба на моторни возила</t>
  </si>
  <si>
    <t>10</t>
  </si>
  <si>
    <t>Задолжително осигурување на сопственици односно корисници на моторни возила од одговорност за штети на трети лица (ЗАО)</t>
  </si>
  <si>
    <t>1001</t>
  </si>
  <si>
    <t>Патнички автомобили</t>
  </si>
  <si>
    <t>100101</t>
  </si>
  <si>
    <t>Товарни  возила</t>
  </si>
  <si>
    <t>100102</t>
  </si>
  <si>
    <t>Автобуси</t>
  </si>
  <si>
    <t>100103</t>
  </si>
  <si>
    <t>Влечни возила</t>
  </si>
  <si>
    <t>100104</t>
  </si>
  <si>
    <t>Специјални возила</t>
  </si>
  <si>
    <t>100105</t>
  </si>
  <si>
    <t>Моторцикли и скутери</t>
  </si>
  <si>
    <t>100106</t>
  </si>
  <si>
    <t>Приклучни возила</t>
  </si>
  <si>
    <t>100107</t>
  </si>
  <si>
    <t>Работни моторни возила</t>
  </si>
  <si>
    <t>100108</t>
  </si>
  <si>
    <t>Возила за време на пробни возења и престој во складишта</t>
  </si>
  <si>
    <t>Возила за време на доопремување на сопствени оски (пер акс)</t>
  </si>
  <si>
    <t>100110</t>
  </si>
  <si>
    <t>Моторни возила со пробни таблици</t>
  </si>
  <si>
    <t>100111</t>
  </si>
  <si>
    <t>Возила за време на поправка во автомеханичарски и авторемонтни работилници и во работилници за перење и подмачкување</t>
  </si>
  <si>
    <t>100112</t>
  </si>
  <si>
    <t>Возила со посебни регистарски ознаки кои се во промет на територија на РМ</t>
  </si>
  <si>
    <t>100113</t>
  </si>
  <si>
    <t>Зелен картон (ЗК)</t>
  </si>
  <si>
    <t>1002</t>
  </si>
  <si>
    <t>100201</t>
  </si>
  <si>
    <t>100202</t>
  </si>
  <si>
    <t>100203</t>
  </si>
  <si>
    <t>100204</t>
  </si>
  <si>
    <t>100205</t>
  </si>
  <si>
    <t>100206</t>
  </si>
  <si>
    <t>100207</t>
  </si>
  <si>
    <t>100208</t>
  </si>
  <si>
    <t>Гранично осигурување (ГР)</t>
  </si>
  <si>
    <t>1003</t>
  </si>
  <si>
    <t>100301</t>
  </si>
  <si>
    <t>100302</t>
  </si>
  <si>
    <t>100303</t>
  </si>
  <si>
    <t>100304</t>
  </si>
  <si>
    <t>100305</t>
  </si>
  <si>
    <t>100306</t>
  </si>
  <si>
    <t>100307</t>
  </si>
  <si>
    <t>100308</t>
  </si>
  <si>
    <t>1004</t>
  </si>
  <si>
    <t>1005</t>
  </si>
  <si>
    <t>Останати осигурувања од одговорност од употреба на моторни возила</t>
  </si>
  <si>
    <t>1099</t>
  </si>
  <si>
    <t>КЛАСА 11 - Осигурување од одговорност од употреба на воздухоплови</t>
  </si>
  <si>
    <t>11</t>
  </si>
  <si>
    <t>1101</t>
  </si>
  <si>
    <t>1102</t>
  </si>
  <si>
    <t>Останати осигурувања од одговорност од употреба на воздухоплови</t>
  </si>
  <si>
    <t>1199</t>
  </si>
  <si>
    <t>КЛАСА 12 - Осигурување од одговорност од употреба на пловни објекти</t>
  </si>
  <si>
    <t>12</t>
  </si>
  <si>
    <t>Задолжително осигурување на сопственици односно корисници на пловни објекти од одговорност за штети на трети лица</t>
  </si>
  <si>
    <t>1201</t>
  </si>
  <si>
    <t>1202</t>
  </si>
  <si>
    <t>Останати осигурувања од одговорност од употреба на пловни објекти</t>
  </si>
  <si>
    <t>1299</t>
  </si>
  <si>
    <t>КЛАСА 13 - Општо осигурување од одговорност</t>
  </si>
  <si>
    <t>13</t>
  </si>
  <si>
    <t>Осигурување од одговорност на изведувачи на градежни и монтажни работи</t>
  </si>
  <si>
    <t>1301</t>
  </si>
  <si>
    <t>Осигурување од одговорност на домаќинства</t>
  </si>
  <si>
    <t>1302</t>
  </si>
  <si>
    <t>Осигурување од одговорност во филмска индустрија</t>
  </si>
  <si>
    <t>1303</t>
  </si>
  <si>
    <t>Осигурување од одговорност во железничкиот сообраќај</t>
  </si>
  <si>
    <t>1304</t>
  </si>
  <si>
    <t>Осигурување од одговорност на произведувачи, продавачи и добавувачи</t>
  </si>
  <si>
    <t>1305</t>
  </si>
  <si>
    <t>Останати осигурувања од општа одговорност</t>
  </si>
  <si>
    <t>1306</t>
  </si>
  <si>
    <t>Осигурување од одговорност на проектанти</t>
  </si>
  <si>
    <t>1307</t>
  </si>
  <si>
    <t>Осигурување од одговорност на адвокати</t>
  </si>
  <si>
    <t>1308</t>
  </si>
  <si>
    <t>Осигурување од одговорност на нотари</t>
  </si>
  <si>
    <t>1309</t>
  </si>
  <si>
    <t>Осигурување од одговорност на друштва за ревизија</t>
  </si>
  <si>
    <t>1310</t>
  </si>
  <si>
    <t>Осигурување од одговорност на осигурително брокерски друштва и друштва за застапување во осигурувањето</t>
  </si>
  <si>
    <t>1311</t>
  </si>
  <si>
    <t>Осигурување од одговорност на стечајни управители</t>
  </si>
  <si>
    <t>1312</t>
  </si>
  <si>
    <t>Осигурување од одговорност на шпедитери во домашен превоз</t>
  </si>
  <si>
    <t>1313</t>
  </si>
  <si>
    <t>Осигурување од одговорност на шпедитери во меѓународен превоз</t>
  </si>
  <si>
    <t>1314</t>
  </si>
  <si>
    <t>Осигурување од одговорност на издавачи на сертификати</t>
  </si>
  <si>
    <t>1315</t>
  </si>
  <si>
    <t>Осигурување од одговорност за извршување на дејноста управување со недвижности</t>
  </si>
  <si>
    <t>1316</t>
  </si>
  <si>
    <t>Осигурување од одговорност за извршување на лекарска, стоматолошка и фармацевтска дејност</t>
  </si>
  <si>
    <t>1317</t>
  </si>
  <si>
    <t>Осигурување од одговорност за вршење туристичка дејност</t>
  </si>
  <si>
    <t>1318</t>
  </si>
  <si>
    <t>Останати осигурувања од професионална одговорност</t>
  </si>
  <si>
    <t>1388</t>
  </si>
  <si>
    <t>Останато општо осигурување од одговорност</t>
  </si>
  <si>
    <t>1399</t>
  </si>
  <si>
    <t>КЛАСА 14 - Осигурување на кредити</t>
  </si>
  <si>
    <t>14</t>
  </si>
  <si>
    <t>Осигурување на кредити и заеми дадени на физички лица</t>
  </si>
  <si>
    <t>1401</t>
  </si>
  <si>
    <t>Осигурување на кредити и заеми дадени на правни лица</t>
  </si>
  <si>
    <t>1402</t>
  </si>
  <si>
    <t>Осигурувања на побарувања од работи на финансиски лизинг</t>
  </si>
  <si>
    <t>1403</t>
  </si>
  <si>
    <t>Останати осигурувања на кредити</t>
  </si>
  <si>
    <t>1499</t>
  </si>
  <si>
    <t>КЛАСА 15 - Осигурување на гаранции</t>
  </si>
  <si>
    <t>15</t>
  </si>
  <si>
    <t>1501</t>
  </si>
  <si>
    <t>Останати осигурувања на гаранции</t>
  </si>
  <si>
    <t>1599</t>
  </si>
  <si>
    <t>КЛАСА 16 - Осигурување од финансиски загуби</t>
  </si>
  <si>
    <t>16</t>
  </si>
  <si>
    <t>Осигурување на загубен приход поради ризик од пожар и други опасности</t>
  </si>
  <si>
    <t>1601</t>
  </si>
  <si>
    <t>Осигурување на загубен приход поради неспособност за вршење на работна дејност</t>
  </si>
  <si>
    <t>1602</t>
  </si>
  <si>
    <t>Осигурување на штети поради откуп на фалсификувани странски средства за плаќање</t>
  </si>
  <si>
    <t>1603</t>
  </si>
  <si>
    <t>Осигурување од откажување на настани и приредби</t>
  </si>
  <si>
    <t>1604</t>
  </si>
  <si>
    <t>Останати осигурувања на финансиски загуби</t>
  </si>
  <si>
    <t>1699</t>
  </si>
  <si>
    <t>КЛАСА 17 - Осигурување на правна заштита</t>
  </si>
  <si>
    <t>17</t>
  </si>
  <si>
    <t>Осигурување на трошоци за правна помош и судски спорови</t>
  </si>
  <si>
    <t>1701</t>
  </si>
  <si>
    <t>Останати осигурувања на правна заштита</t>
  </si>
  <si>
    <t>1799</t>
  </si>
  <si>
    <t>КЛАСА 18 - Осигурување на туристичка помош</t>
  </si>
  <si>
    <t>18</t>
  </si>
  <si>
    <t xml:space="preserve">Патничко осигурување </t>
  </si>
  <si>
    <t>1801</t>
  </si>
  <si>
    <t>Патничко осигурување за странци при патување или привремен престој во Р.Македонија</t>
  </si>
  <si>
    <t>1802</t>
  </si>
  <si>
    <t>Осигурување од откажување на туристички патувања</t>
  </si>
  <si>
    <t>1803</t>
  </si>
  <si>
    <t>Останати осигурувања на туристичка помош</t>
  </si>
  <si>
    <t>1899</t>
  </si>
  <si>
    <t>ВКУПНО</t>
  </si>
  <si>
    <r>
      <t>СП-2 (н.о.): Осигурување од одговорност од употреба на моторни возила_</t>
    </r>
    <r>
      <rPr>
        <b/>
        <sz val="8"/>
        <color indexed="8"/>
        <rFont val="Arial"/>
        <family val="2"/>
      </rPr>
      <t>НЕЖИВОТНО ОСИГУРУВАЊЕ_ОСНОВНО ОСИГУРУВАЊЕ</t>
    </r>
  </si>
  <si>
    <t xml:space="preserve">Бруто полисирана премија </t>
  </si>
  <si>
    <t>Резерви за преносни премии -дел од реосиг. и/или соосиг.</t>
  </si>
  <si>
    <t>Бруто резерви за настанати но непријавени штети</t>
  </si>
  <si>
    <t xml:space="preserve">Резерви за штети - дел од реосиг. и/или соосиг. </t>
  </si>
  <si>
    <t>Техничка премија</t>
  </si>
  <si>
    <r>
      <t>СП-3 (н.о.): Неосигурени возила, непознати возила и услужни штети_</t>
    </r>
    <r>
      <rPr>
        <b/>
        <sz val="8"/>
        <color indexed="8"/>
        <rFont val="Arial"/>
        <family val="2"/>
      </rPr>
      <t>НЕЖИВОТНО ОСИГУРУВАЊЕ_ОСНОВНО ОСИГУРУВАЊЕ</t>
    </r>
  </si>
  <si>
    <t>Трошоци</t>
  </si>
  <si>
    <t>Приходи</t>
  </si>
  <si>
    <t>100</t>
  </si>
  <si>
    <t>1006</t>
  </si>
  <si>
    <t>1007</t>
  </si>
  <si>
    <t>1008</t>
  </si>
  <si>
    <t>Непознати возила</t>
  </si>
  <si>
    <t>101</t>
  </si>
  <si>
    <t>Останати услужни штети</t>
  </si>
  <si>
    <t>102</t>
  </si>
  <si>
    <t>Договори</t>
  </si>
  <si>
    <t>Број на активни договори</t>
  </si>
  <si>
    <t>Времетраење на покритието на индивид. ризици</t>
  </si>
  <si>
    <t>Агрегирани суми на осигурување</t>
  </si>
  <si>
    <t>Максимална осигурена сума</t>
  </si>
  <si>
    <t>Број на обновени договори</t>
  </si>
  <si>
    <t>Број на ликвидирани штети</t>
  </si>
  <si>
    <t>Број на одбиени штети</t>
  </si>
  <si>
    <t>Број на нерешени штети</t>
  </si>
  <si>
    <t>Број на штети во судски спор</t>
  </si>
  <si>
    <t>Бруто исплатени (ликв.) штети примени од соосиг.</t>
  </si>
  <si>
    <t>Бруто исплатени (ликв.) штети - дел од реосиг.</t>
  </si>
  <si>
    <t>Бруто исплатени (ликв.) штети - дел од соосиг.</t>
  </si>
  <si>
    <t>Директни трошоци за обработка на штети</t>
  </si>
  <si>
    <t>Трошоци за провизија</t>
  </si>
  <si>
    <t>Останати осигурително технички трошоци</t>
  </si>
  <si>
    <t>Провизија примена од реосигурителот</t>
  </si>
  <si>
    <t>103</t>
  </si>
  <si>
    <t>104</t>
  </si>
  <si>
    <t>105</t>
  </si>
  <si>
    <t>106</t>
  </si>
  <si>
    <t>107</t>
  </si>
  <si>
    <t>200</t>
  </si>
  <si>
    <t>201</t>
  </si>
  <si>
    <t>202</t>
  </si>
  <si>
    <t>203</t>
  </si>
  <si>
    <t>204</t>
  </si>
  <si>
    <t>300</t>
  </si>
  <si>
    <t>301</t>
  </si>
  <si>
    <t>302</t>
  </si>
  <si>
    <t>303</t>
  </si>
  <si>
    <t>304</t>
  </si>
  <si>
    <t>305</t>
  </si>
  <si>
    <t>400</t>
  </si>
  <si>
    <t>401</t>
  </si>
  <si>
    <t>402</t>
  </si>
  <si>
    <t>403</t>
  </si>
  <si>
    <t>404</t>
  </si>
  <si>
    <t>незгода</t>
  </si>
  <si>
    <t>здравствено</t>
  </si>
  <si>
    <t>каско моторни возила</t>
  </si>
  <si>
    <t>каско шински возила</t>
  </si>
  <si>
    <t>каско воздухоплови</t>
  </si>
  <si>
    <t>каско пловни објекти</t>
  </si>
  <si>
    <t>карго</t>
  </si>
  <si>
    <t>имот од пожар и др.опасн.</t>
  </si>
  <si>
    <t>физички лица</t>
  </si>
  <si>
    <t>правни лица</t>
  </si>
  <si>
    <t>имот останато</t>
  </si>
  <si>
    <t>имот вкупно</t>
  </si>
  <si>
    <t>АО (вкупно)</t>
  </si>
  <si>
    <t>АО</t>
  </si>
  <si>
    <t>ЗАО</t>
  </si>
  <si>
    <t>ЗК</t>
  </si>
  <si>
    <t>останати</t>
  </si>
  <si>
    <t>одговорност воздухоплови</t>
  </si>
  <si>
    <t>одговорност пловни објекти</t>
  </si>
  <si>
    <t>општа одговорност</t>
  </si>
  <si>
    <t xml:space="preserve">кредити </t>
  </si>
  <si>
    <t>гаранции</t>
  </si>
  <si>
    <t>финансиски загуби</t>
  </si>
  <si>
    <t>правна заштита</t>
  </si>
  <si>
    <t>туристичка помош</t>
  </si>
  <si>
    <t>Вкупно</t>
  </si>
  <si>
    <r>
      <t>СП-5 (н.о.): Технички резерви_</t>
    </r>
    <r>
      <rPr>
        <b/>
        <sz val="8"/>
        <rFont val="Arial"/>
        <family val="2"/>
      </rPr>
      <t>НЕЖИВОТНО ОСИГУРУВАЊЕ_ОСНОВНО ОСИГУРУВАЊЕ</t>
    </r>
  </si>
  <si>
    <t>Бруто технички резерви</t>
  </si>
  <si>
    <t>Бруто технички резерви - дел од реосигурување</t>
  </si>
  <si>
    <t>Бруто технички резерви - дел од соосигурување</t>
  </si>
  <si>
    <t>Резерви за преносни премии</t>
  </si>
  <si>
    <t>Резерви за настанати и пријавени штети</t>
  </si>
  <si>
    <t>Резерви за рентни штети</t>
  </si>
  <si>
    <t>Резерви за настанати но непријавени штети</t>
  </si>
  <si>
    <t>Резерви за директни трошоци за обработка на штети</t>
  </si>
  <si>
    <t>Резерви за индиректни трошоци за обработка на штети</t>
  </si>
  <si>
    <t>Резерви за неистечени ризици</t>
  </si>
  <si>
    <t>108</t>
  </si>
  <si>
    <t>205</t>
  </si>
  <si>
    <t xml:space="preserve">Број на решени штети </t>
  </si>
  <si>
    <t xml:space="preserve">Број на исплатени штети </t>
  </si>
  <si>
    <t>Исплатени (ликвидирани) штети</t>
  </si>
  <si>
    <t>Износ на исплати</t>
  </si>
  <si>
    <t>бруто</t>
  </si>
  <si>
    <t>реосиг. и/или соосиг.</t>
  </si>
  <si>
    <t xml:space="preserve">  0</t>
  </si>
  <si>
    <t>- 1</t>
  </si>
  <si>
    <t>- 2</t>
  </si>
  <si>
    <t>- 3</t>
  </si>
  <si>
    <t>- 4</t>
  </si>
  <si>
    <t>- 5</t>
  </si>
  <si>
    <t>- 6</t>
  </si>
  <si>
    <t>- 7</t>
  </si>
  <si>
    <t>-8</t>
  </si>
  <si>
    <t>-9</t>
  </si>
  <si>
    <t>-10</t>
  </si>
  <si>
    <t>-11</t>
  </si>
  <si>
    <t>порано</t>
  </si>
  <si>
    <t>Број на пријавени и повторно отворени штети</t>
  </si>
  <si>
    <t>Број на решени штети</t>
  </si>
  <si>
    <t>Број на исплатени штети</t>
  </si>
  <si>
    <t>Исплатени (ликвидирани) материјални штети</t>
  </si>
  <si>
    <t>Исплатени (ликвидирани) нематеријални штети</t>
  </si>
  <si>
    <t>Износ на исплати за материјални штети</t>
  </si>
  <si>
    <t>Износ на исплати за нематеријални штети</t>
  </si>
  <si>
    <t xml:space="preserve">бруто </t>
  </si>
  <si>
    <t>109</t>
  </si>
  <si>
    <t>110</t>
  </si>
  <si>
    <t>111</t>
  </si>
  <si>
    <t>112</t>
  </si>
  <si>
    <t>113</t>
  </si>
  <si>
    <t>114</t>
  </si>
  <si>
    <t>115</t>
  </si>
  <si>
    <t>116</t>
  </si>
  <si>
    <t>- 8</t>
  </si>
  <si>
    <t>- 9</t>
  </si>
  <si>
    <t>- 10</t>
  </si>
  <si>
    <t>- 11</t>
  </si>
  <si>
    <r>
      <t>СП-7 (н.о.): Продажба по канали_</t>
    </r>
    <r>
      <rPr>
        <b/>
        <sz val="8"/>
        <rFont val="Arial"/>
        <family val="2"/>
      </rPr>
      <t>НЕЖИВОТНО ОСИГУРУВАЊЕ_ОСНОВНО ОСИГУРУВАЊЕ</t>
    </r>
  </si>
  <si>
    <t>Име на посредникот</t>
  </si>
  <si>
    <t>100(01)</t>
  </si>
  <si>
    <t>100(03)</t>
  </si>
  <si>
    <t>100(07)</t>
  </si>
  <si>
    <t>имот</t>
  </si>
  <si>
    <t>100(89)</t>
  </si>
  <si>
    <t>100(10)</t>
  </si>
  <si>
    <t>100(13)</t>
  </si>
  <si>
    <t>100(18)</t>
  </si>
  <si>
    <t>останати класи</t>
  </si>
  <si>
    <t>100(99)</t>
  </si>
  <si>
    <t>Осиг. брокерски друштва</t>
  </si>
  <si>
    <t>агенција 1</t>
  </si>
  <si>
    <t>агенција 2</t>
  </si>
  <si>
    <t>агенција 3</t>
  </si>
  <si>
    <t>...</t>
  </si>
  <si>
    <t>Друштва за застапување во осиг.</t>
  </si>
  <si>
    <t>Туристички агенции</t>
  </si>
  <si>
    <t>400(18)</t>
  </si>
  <si>
    <t xml:space="preserve">Автосалони </t>
  </si>
  <si>
    <t>500(03)</t>
  </si>
  <si>
    <t>автосалон 1</t>
  </si>
  <si>
    <t>автосалон 2</t>
  </si>
  <si>
    <t>автосалон 3</t>
  </si>
  <si>
    <t>....</t>
  </si>
  <si>
    <t>Банки (незгода)</t>
  </si>
  <si>
    <t>600(01)</t>
  </si>
  <si>
    <t>банка 1</t>
  </si>
  <si>
    <t>банка 2</t>
  </si>
  <si>
    <t>банка 3</t>
  </si>
  <si>
    <t>Банки (каско мот. возила)</t>
  </si>
  <si>
    <t>600(03)</t>
  </si>
  <si>
    <t>Банки (имот)</t>
  </si>
  <si>
    <t>600(89)</t>
  </si>
  <si>
    <t>Банки (АО)</t>
  </si>
  <si>
    <t>600(10)</t>
  </si>
  <si>
    <t>Банки (останати класи)</t>
  </si>
  <si>
    <t>600(99)</t>
  </si>
  <si>
    <t>700</t>
  </si>
  <si>
    <t>700(01)</t>
  </si>
  <si>
    <t>700(03)</t>
  </si>
  <si>
    <t>700(07)</t>
  </si>
  <si>
    <t>700(89)</t>
  </si>
  <si>
    <t>700(10)</t>
  </si>
  <si>
    <t>700(13)</t>
  </si>
  <si>
    <t>700(18)</t>
  </si>
  <si>
    <t>700(99)</t>
  </si>
  <si>
    <t>Останати дистрибутивни канали</t>
  </si>
  <si>
    <t>9999</t>
  </si>
  <si>
    <t>9999(01)</t>
  </si>
  <si>
    <t>9999(03)</t>
  </si>
  <si>
    <t>9999(07)</t>
  </si>
  <si>
    <t>9999(89)</t>
  </si>
  <si>
    <t>9999(18)</t>
  </si>
  <si>
    <t>9999(99)</t>
  </si>
  <si>
    <t>Премија предадена во ретроцесија</t>
  </si>
  <si>
    <t>Бруто исплатени (ликв.) штети примени од сореосиг.</t>
  </si>
  <si>
    <t>Бруто исплатени (ликв.) штети - дел од ретроцесија.</t>
  </si>
  <si>
    <t>Бруто исплатени (ликв.) штети - дел од сореосиг.</t>
  </si>
  <si>
    <t>Провизии дадени на цедентот</t>
  </si>
  <si>
    <t>тип на договори</t>
  </si>
  <si>
    <t>пропорционални</t>
  </si>
  <si>
    <t>а-001</t>
  </si>
  <si>
    <t>а-002</t>
  </si>
  <si>
    <t>трити договори</t>
  </si>
  <si>
    <t>б-001</t>
  </si>
  <si>
    <t>факултативни</t>
  </si>
  <si>
    <t>б-002</t>
  </si>
  <si>
    <r>
      <t>СП-5 (н.р.): Технички резерви_</t>
    </r>
    <r>
      <rPr>
        <b/>
        <sz val="8"/>
        <rFont val="Arial"/>
        <family val="2"/>
      </rPr>
      <t>НЕЖИВОТНО ОСИГУРУВАЊЕ_АКТИВНО РЕОСИГУРУВАЊЕ</t>
    </r>
  </si>
  <si>
    <t>Бруто технички резерви - дел од ретроцесија</t>
  </si>
  <si>
    <t>Бруто технички резерви - дел од сореосигурување</t>
  </si>
  <si>
    <r>
      <t>СП-6 (н.р.) Развој на штети_</t>
    </r>
    <r>
      <rPr>
        <b/>
        <sz val="8"/>
        <rFont val="Arial"/>
        <family val="2"/>
      </rPr>
      <t>НЕЖИВОТНО ОСИГУРУВАЊЕ_АКТИВНО РЕОСИГУРУВАЊЕ</t>
    </r>
  </si>
  <si>
    <t>ретроцес. и/или сореосиг.</t>
  </si>
  <si>
    <r>
      <t>СП-2 (ж.о.): Осигурени суми и штети_</t>
    </r>
    <r>
      <rPr>
        <b/>
        <sz val="8"/>
        <rFont val="Arial"/>
        <family val="2"/>
      </rPr>
      <t>ОСИГУРУВАЊЕ НА ЖИВОТ_ОСНОВНО ОСИГУРУВАЊЕ</t>
    </r>
  </si>
  <si>
    <t>Договорени суми и исплатени штети</t>
  </si>
  <si>
    <t xml:space="preserve">Износ на договорени суми или годишни ануитети (вклучувајќи ја и добивката) </t>
  </si>
  <si>
    <t>Број на откупи</t>
  </si>
  <si>
    <t>206</t>
  </si>
  <si>
    <t>207</t>
  </si>
  <si>
    <t>вкупно осигурување на живот</t>
  </si>
  <si>
    <t>(со учество во добивката)</t>
  </si>
  <si>
    <t>вкупно основно осигурување на живот</t>
  </si>
  <si>
    <t>мешано осигурување</t>
  </si>
  <si>
    <t>доживување</t>
  </si>
  <si>
    <t>вкупно дополнително осигурување</t>
  </si>
  <si>
    <t xml:space="preserve"> </t>
  </si>
  <si>
    <t>несреќен случај  (смрт)</t>
  </si>
  <si>
    <t>19010201</t>
  </si>
  <si>
    <t>19010202</t>
  </si>
  <si>
    <t>19010203</t>
  </si>
  <si>
    <t>19010204</t>
  </si>
  <si>
    <t>19010205</t>
  </si>
  <si>
    <t>вкупно рентно осигурување</t>
  </si>
  <si>
    <t>190103</t>
  </si>
  <si>
    <t>лична доживотна рента</t>
  </si>
  <si>
    <t>19010301</t>
  </si>
  <si>
    <t>лична рента со одредено времетраење</t>
  </si>
  <si>
    <t>19010302</t>
  </si>
  <si>
    <t>останати рентни осигурувања</t>
  </si>
  <si>
    <t>19010399</t>
  </si>
  <si>
    <t>(без учество во добивката)</t>
  </si>
  <si>
    <t>1902</t>
  </si>
  <si>
    <t>190201</t>
  </si>
  <si>
    <t>19020101</t>
  </si>
  <si>
    <t>19020102</t>
  </si>
  <si>
    <t>19020103</t>
  </si>
  <si>
    <t>190202</t>
  </si>
  <si>
    <t>19020201</t>
  </si>
  <si>
    <t>19020202</t>
  </si>
  <si>
    <t>19020203</t>
  </si>
  <si>
    <t>19020204</t>
  </si>
  <si>
    <t>19020205</t>
  </si>
  <si>
    <t>190203</t>
  </si>
  <si>
    <t>19020301</t>
  </si>
  <si>
    <t>19020302</t>
  </si>
  <si>
    <t>19020399</t>
  </si>
  <si>
    <t>брак или породување</t>
  </si>
  <si>
    <t>20</t>
  </si>
  <si>
    <t>осигурување на живот кога инвестициониот ризик е на товар на осигуреникот</t>
  </si>
  <si>
    <t>21</t>
  </si>
  <si>
    <t>тонтина (здружение на рентиери)</t>
  </si>
  <si>
    <t>22</t>
  </si>
  <si>
    <t>средства за исплата</t>
  </si>
  <si>
    <t>23</t>
  </si>
  <si>
    <r>
      <t>СП-3 (ж.о.): Трошоци и приходи_</t>
    </r>
    <r>
      <rPr>
        <b/>
        <sz val="8"/>
        <rFont val="Arial"/>
        <family val="2"/>
      </rPr>
      <t>ОСИГУРУВАЊЕ НА ЖИВОТ_ОСНОВНО ОСИГУРУВАЊЕ</t>
    </r>
  </si>
  <si>
    <t>Износ на признаен неамортизиран трошок (Цилмер)</t>
  </si>
  <si>
    <r>
      <t>СП-4 (ж.о.): Технички резерви_</t>
    </r>
    <r>
      <rPr>
        <b/>
        <sz val="8"/>
        <rFont val="Arial"/>
        <family val="2"/>
      </rPr>
      <t>ОСИГУРУВАЊЕ НА ЖИВОТ_ОСНОВНО ОСИГУРУВАЊЕ</t>
    </r>
  </si>
  <si>
    <t>Математичка резерва</t>
  </si>
  <si>
    <t>Посебна резерва</t>
  </si>
  <si>
    <t>Резерви за бонуси и попусти</t>
  </si>
  <si>
    <r>
      <t>СП-4-РС (ж.о.): Технички резерви во реосигурување и соосигурување_</t>
    </r>
    <r>
      <rPr>
        <b/>
        <sz val="8"/>
        <rFont val="Arial"/>
        <family val="2"/>
      </rPr>
      <t>ОСИГУРУВАЊЕ НА ЖИВОТ_ОСНОВНО ОСИГУРУВАЊЕ</t>
    </r>
  </si>
  <si>
    <r>
      <t>СП-5 (ж.о.) Развој на штети_</t>
    </r>
    <r>
      <rPr>
        <b/>
        <sz val="8"/>
        <rFont val="Arial"/>
        <family val="2"/>
      </rPr>
      <t>ОСИГУРУВАЊЕ НА ЖИВОТ_ОСНОВНО ОСИГУРУВАЊЕ</t>
    </r>
  </si>
  <si>
    <t>Дополнително осигурување - незгода
(19010201+19010202+19020201+19020202)</t>
  </si>
  <si>
    <t>основно</t>
  </si>
  <si>
    <t>100(1)</t>
  </si>
  <si>
    <t>дополнително</t>
  </si>
  <si>
    <t>100(2)</t>
  </si>
  <si>
    <t>рентно</t>
  </si>
  <si>
    <t>100(3)</t>
  </si>
  <si>
    <t>.....</t>
  </si>
  <si>
    <t xml:space="preserve">Друштва за застапување во осиг. </t>
  </si>
  <si>
    <t>Банки (основно)</t>
  </si>
  <si>
    <t>400(1)</t>
  </si>
  <si>
    <t>Банки (дополнително)</t>
  </si>
  <si>
    <t>400(2)</t>
  </si>
  <si>
    <t>Банки (рентно)</t>
  </si>
  <si>
    <t>400(3)</t>
  </si>
  <si>
    <t>Банки (останато)</t>
  </si>
  <si>
    <t>400(99)</t>
  </si>
  <si>
    <t>9999(1)</t>
  </si>
  <si>
    <t>9999(2)</t>
  </si>
  <si>
    <r>
      <t>СП-1 (ж.р.): Премија, осигурени суми, штети_</t>
    </r>
    <r>
      <rPr>
        <b/>
        <sz val="8"/>
        <rFont val="Arial"/>
        <family val="2"/>
      </rPr>
      <t>ОСИГУРУВАЊЕ НА ЖИВОТ_АКТИВНО РЕОСИГУРУВАЊЕ</t>
    </r>
  </si>
  <si>
    <t>405</t>
  </si>
  <si>
    <t>500</t>
  </si>
  <si>
    <r>
      <t>СП-4-РС (ж.р.): Технички резерви во ретроцесија и сореосигурување_</t>
    </r>
    <r>
      <rPr>
        <b/>
        <sz val="8"/>
        <rFont val="Arial"/>
        <family val="2"/>
      </rPr>
      <t>ОСИГУРУВАЊЕ НА ЖИВОТ_АКТИВНО РЕОСИГУРУВАЊЕ</t>
    </r>
  </si>
  <si>
    <r>
      <t>СП-1 (ж.о.): Премија_</t>
    </r>
    <r>
      <rPr>
        <b/>
        <sz val="8"/>
        <rFont val="Arial"/>
        <family val="2"/>
      </rPr>
      <t>ОСИГУРУВАЊЕ НА ЖИВОТ_ОСНОВНО ОСИГУРУВАЊЕ</t>
    </r>
  </si>
  <si>
    <t>Број на  активни договори</t>
  </si>
  <si>
    <t>Број на активни договори за коишто започнала исплатата</t>
  </si>
  <si>
    <t>Број на прекинати и откупени договори</t>
  </si>
  <si>
    <t>Бруто полисирана премија по договори склучени во последните  12 месеци</t>
  </si>
  <si>
    <t>Друштво:</t>
  </si>
  <si>
    <t>Период:</t>
  </si>
  <si>
    <t>Изработил:</t>
  </si>
  <si>
    <t>Еуролинк</t>
  </si>
  <si>
    <t>Инсиг</t>
  </si>
  <si>
    <t>Уника</t>
  </si>
  <si>
    <t>Албсиг</t>
  </si>
  <si>
    <t>Граве</t>
  </si>
  <si>
    <t>Година:</t>
  </si>
  <si>
    <t>(тековна година)</t>
  </si>
  <si>
    <t>Одобрил:</t>
  </si>
  <si>
    <t>КЛАСА 08 - Осигурување на имот од пожар и природни непогоди</t>
  </si>
  <si>
    <t>Осигурување на градби и/или нивна содржина (освен 080105)</t>
  </si>
  <si>
    <t>Осигурување на градби и/или нивна содржина (освен 090105)</t>
  </si>
  <si>
    <t>Осигурување на градби и/или нивна содржина (освен 890105)</t>
  </si>
  <si>
    <t>Вкупен број на прекинати договори</t>
  </si>
  <si>
    <t>Број на прекинати договори
што биле склучени во Периодот</t>
  </si>
  <si>
    <t>СП-99: Број и структура на вработени</t>
  </si>
  <si>
    <t>ДР</t>
  </si>
  <si>
    <t>МР</t>
  </si>
  <si>
    <t>ВСС</t>
  </si>
  <si>
    <t>ВШС</t>
  </si>
  <si>
    <t>ССС</t>
  </si>
  <si>
    <t>НСС</t>
  </si>
  <si>
    <t>Просечен број на вработени  
(на база на сатнина)</t>
  </si>
  <si>
    <t>Содржина:</t>
  </si>
  <si>
    <t>НЕЖИВОТНО ОСИГУРУВАЊЕ</t>
  </si>
  <si>
    <t>ОСНОВНО ОСИГУРУВАЊЕ</t>
  </si>
  <si>
    <t>СП-1 (н.о.): Статистички податоци</t>
  </si>
  <si>
    <t>СП-2 (н.о.): Осигурување од одговорност од употреба на моторни возила</t>
  </si>
  <si>
    <t>СП-3 (н.о.): Неосигурени возила, непознати возила и услужни штети</t>
  </si>
  <si>
    <t>СП-5 (н.о.): Технички резерви</t>
  </si>
  <si>
    <t>СП-7 (н.о.): Продажба по канали</t>
  </si>
  <si>
    <t>СП-6 (н.о.): Развој на штети</t>
  </si>
  <si>
    <t>АКТИВНО РЕОСИГУРУВАЊЕ</t>
  </si>
  <si>
    <t>СП-5 (н.р.): Технички резерви</t>
  </si>
  <si>
    <t>СП-6-АО (н.р.): Разавој на штети (AO)</t>
  </si>
  <si>
    <t>СП-1 (ж.о.): Премија</t>
  </si>
  <si>
    <t>СП-2 (ж.о.): Осигурени суми и штети</t>
  </si>
  <si>
    <t>СП-3 (ж.о.): Трошоци и приходи</t>
  </si>
  <si>
    <t>СП-4 (ж.о.): Технички резерви</t>
  </si>
  <si>
    <t>СП-4-РС (ж.о.): Технички резерви во реосигурување и соосигурување</t>
  </si>
  <si>
    <t>СП-6 (ж.о.): Продажба по канали</t>
  </si>
  <si>
    <t>СП-1 (ж.р.): Премија, осигурени суми, штети</t>
  </si>
  <si>
    <t>СП-4 (ж.р.): Технички резерви</t>
  </si>
  <si>
    <t>СП-4-РС (ж.р.): Технички резерви во ретроцесија и сореосигурување</t>
  </si>
  <si>
    <t>ОСИГУРУВАЊЕ НА ЖИВОТ</t>
  </si>
  <si>
    <t>Контролирал:
(овластен актуар)</t>
  </si>
  <si>
    <t>100109</t>
  </si>
  <si>
    <t>Брoј на ликвидира-ни штети</t>
  </si>
  <si>
    <t>Бруто исплатени (ликвидира-ни) штети</t>
  </si>
  <si>
    <t>Останати осигурувања на моторни возила</t>
  </si>
  <si>
    <t>Доброволно осигурување на сопственици, односно корисници на моторни возила од одговорност за штети на трети лица</t>
  </si>
  <si>
    <t>Осигурување од одговорност на возачот за примена роба за превоз во патен сообраќај</t>
  </si>
  <si>
    <t>Задолжително осигурување на сопственици, односно корисници на воздухоплови од одговорност за штети на трети лица</t>
  </si>
  <si>
    <t>Осигурување од одговорност на сопственикот, односно корисникот на воздухоплови за стока примена за превоз</t>
  </si>
  <si>
    <t>Осигурување од одговорност на сопственикот, односно корисникот на пловни објекти за стока примена за превоз</t>
  </si>
  <si>
    <t>Премија предадена во реосигурува-ње и/или соосигурува-ње</t>
  </si>
  <si>
    <t>Бруто исплатени (ликвидира-ни) штети - дел од реосиг. и/или соосиг.</t>
  </si>
  <si>
    <t>Број на резервира-ни штети</t>
  </si>
  <si>
    <t>Неосигурени возила</t>
  </si>
  <si>
    <r>
      <t>СП-4 (н.о.): Премии, штети и трошоци_</t>
    </r>
    <r>
      <rPr>
        <b/>
        <sz val="8"/>
        <rFont val="Arial"/>
        <family val="2"/>
      </rPr>
      <t>НЕЖИВОТНО ОСИГУРУВАЊЕ_ОСНОВНО ОСИГУРУВАЊЕ</t>
    </r>
  </si>
  <si>
    <t>Индивидуал-ни ризици</t>
  </si>
  <si>
    <t>Премија предадена во реосигуру-вање</t>
  </si>
  <si>
    <t>Премија предадена во соосигуру-вање</t>
  </si>
  <si>
    <t>Провизија примена од реосигурите-лот</t>
  </si>
  <si>
    <t>одговорност на возачот</t>
  </si>
  <si>
    <t>Еквилизацио-на резерва</t>
  </si>
  <si>
    <t>Резерви за настанати но непријаве-ни штети</t>
  </si>
  <si>
    <t>Број на решени материјал-ни штети</t>
  </si>
  <si>
    <t>Број на решени нематеријал-ни штети</t>
  </si>
  <si>
    <r>
      <t>СП-4 (н.р.): Премии, штети и трошоци_</t>
    </r>
    <r>
      <rPr>
        <b/>
        <sz val="8"/>
        <rFont val="Arial"/>
        <family val="2"/>
      </rPr>
      <t>НЕЖИВОТНО ОСИГУРУВАЊЕ_АКТИВНО РЕОСИГУРУВАЊЕ</t>
    </r>
  </si>
  <si>
    <t>Премија примена од сореосигу-рување</t>
  </si>
  <si>
    <t>Премија предадена во ретроцеси-ја</t>
  </si>
  <si>
    <t>Премија предадена во сореосигу-рување</t>
  </si>
  <si>
    <t>Број на ликвиди-рани штети</t>
  </si>
  <si>
    <t>Број на резерви-рани штети</t>
  </si>
  <si>
    <t>непропорционални</t>
  </si>
  <si>
    <t>Број на исплате-ни штети</t>
  </si>
  <si>
    <t>Број на осигурени-ци</t>
  </si>
  <si>
    <t>Број на капитализи-рани договори</t>
  </si>
  <si>
    <t>Бруто полисира-на премија со еднократ-но плаќање</t>
  </si>
  <si>
    <t>Бруто полисира-на премија по единечни договори</t>
  </si>
  <si>
    <t>Премија примена од соосигу-рување</t>
  </si>
  <si>
    <t>Математич-ка резерва</t>
  </si>
  <si>
    <r>
      <t>СП-6 (ж.о.): Продажба по канали_</t>
    </r>
    <r>
      <rPr>
        <b/>
        <sz val="8"/>
        <rFont val="Arial"/>
        <family val="2"/>
      </rPr>
      <t>ОСИГУРУВАЊЕ НА ЖИВОТ_ОСНОВНО ОСИГУРУВАЊЕ</t>
    </r>
  </si>
  <si>
    <t>9999(3)</t>
  </si>
  <si>
    <t>Статистички осигурителни обрасци</t>
  </si>
  <si>
    <t>Осигурување на раководители (менаџери) од последици на незгода</t>
  </si>
  <si>
    <t>Број на ликвидира-ни штети</t>
  </si>
  <si>
    <t>Бруто максимална исплатена (ликвидирана) штета</t>
  </si>
  <si>
    <t>Наплатени регресни побарувања и спасени остатоци</t>
  </si>
  <si>
    <t>Премија примена од соосигуру-вање</t>
  </si>
  <si>
    <t>друштво 1</t>
  </si>
  <si>
    <t>друштво 2</t>
  </si>
  <si>
    <t>друштво 3</t>
  </si>
  <si>
    <t>Број на осигурени-ци по однос на  колективни договори</t>
  </si>
  <si>
    <t>Бруто технички резерви - дел во реосигурување</t>
  </si>
  <si>
    <t>Бруто технички резерви - дел во соосигурување</t>
  </si>
  <si>
    <t>СП_Почетна</t>
  </si>
  <si>
    <t>01.01 - 31.03</t>
  </si>
  <si>
    <t>01.01 - 30.09</t>
  </si>
  <si>
    <t>Евроинс</t>
  </si>
  <si>
    <t>Винер</t>
  </si>
  <si>
    <t>Осигурителна Полиса</t>
  </si>
  <si>
    <t>Кроација неживот</t>
  </si>
  <si>
    <t>Кроација живот</t>
  </si>
  <si>
    <t>01.01 - 30.06</t>
  </si>
  <si>
    <t>01.01 - 31.12</t>
  </si>
  <si>
    <t>(назив на друштво)</t>
  </si>
  <si>
    <t>СП-Преоден</t>
  </si>
  <si>
    <t>СП-6-АО (н.о.): Развој на штети (AO)</t>
  </si>
  <si>
    <t>СП-4 (н.о.): Премии, штети и трошоци</t>
  </si>
  <si>
    <t>СП-4 (н.р.): Премии, штети и трошоци</t>
  </si>
  <si>
    <t>СП-6 (н.р.): Развој на штети</t>
  </si>
  <si>
    <t>СП-5 (ж.о.): Развој на штети</t>
  </si>
  <si>
    <t>Група:</t>
  </si>
  <si>
    <t>неживотно осигурување</t>
  </si>
  <si>
    <t>осигурување на живот</t>
  </si>
  <si>
    <t>(група)</t>
  </si>
  <si>
    <t xml:space="preserve">(03) Моторни возила - каско </t>
  </si>
  <si>
    <t xml:space="preserve">(07) Карго </t>
  </si>
  <si>
    <t xml:space="preserve">(8901) Имот - физички лица </t>
  </si>
  <si>
    <t xml:space="preserve">(8902) Имот - правни лица </t>
  </si>
  <si>
    <t xml:space="preserve">(13) Општа одговорност </t>
  </si>
  <si>
    <t xml:space="preserve">(18) Туристичка помош </t>
  </si>
  <si>
    <t>(01) Незгода</t>
  </si>
  <si>
    <t xml:space="preserve">(1001) ЗАО </t>
  </si>
  <si>
    <t xml:space="preserve">(1002) ЗК </t>
  </si>
  <si>
    <t xml:space="preserve">(1003) ГР </t>
  </si>
  <si>
    <t xml:space="preserve">(10) АО Вкупно </t>
  </si>
  <si>
    <t>(8901) Имот - физички лица</t>
  </si>
  <si>
    <t>(03) Моторни возила - каско</t>
  </si>
  <si>
    <t>(07) Карго</t>
  </si>
  <si>
    <t>(8902) Имот - правни лица</t>
  </si>
  <si>
    <t>(13) Општа одговорност</t>
  </si>
  <si>
    <t>(18) Туристичка помош</t>
  </si>
  <si>
    <t>(1001) ЗАО</t>
  </si>
  <si>
    <t>(1003) ГР</t>
  </si>
  <si>
    <t>(10) АО</t>
  </si>
  <si>
    <t>Винер живот</t>
  </si>
  <si>
    <t>јавни и државни институции</t>
  </si>
  <si>
    <t>Останати осигурувања на имот</t>
  </si>
  <si>
    <t>СП-8 (н.о.): Катастрофални ризици</t>
  </si>
  <si>
    <t xml:space="preserve">Резерви за настанати и пријавени штети </t>
  </si>
  <si>
    <t>Резерва за настанати и пријавени материјални штети</t>
  </si>
  <si>
    <t>Резерва за настанати и пријавени нематеријални штети</t>
  </si>
  <si>
    <t>Исплатени износи</t>
  </si>
  <si>
    <t>Рефундирани износи</t>
  </si>
  <si>
    <t>ликвидација и проценка на штети</t>
  </si>
  <si>
    <t>ГР</t>
  </si>
  <si>
    <t>(1002) ЗК</t>
  </si>
  <si>
    <t>Банки (општа одговорност)</t>
  </si>
  <si>
    <t>600(13)</t>
  </si>
  <si>
    <t>Осигурување на гаранции за ТИР карнети</t>
  </si>
  <si>
    <t>Застапници во осигурување</t>
  </si>
  <si>
    <t>Број на пријавени штети (извесни)</t>
  </si>
  <si>
    <t>Број на одбиени штети (неизвесни)</t>
  </si>
  <si>
    <t>Број на штети кои се исплаќаат како ануитети (вкупно)</t>
  </si>
  <si>
    <t>Број на исплатени штети како единечна сума (вкупно)</t>
  </si>
  <si>
    <t>Бруто исплатени (ликвиди-рани) штети како единечна сума</t>
  </si>
  <si>
    <t>Бруто исплатени (ликвиди-рани) штети како резултат на откуп</t>
  </si>
  <si>
    <t>Број на резервира-ни штети (извесни)</t>
  </si>
  <si>
    <t>200а</t>
  </si>
  <si>
    <t>Број на штети во судски спор (неизвесни)</t>
  </si>
  <si>
    <t>Бруто исплатени (ликвиди-рани) штети што се исплаќаат како ануитет</t>
  </si>
  <si>
    <t>Бруто исплатени (ликвиди-рани) штети</t>
  </si>
  <si>
    <t>Останати осигури-телно технички трошоци</t>
  </si>
  <si>
    <t>50</t>
  </si>
  <si>
    <t>51</t>
  </si>
  <si>
    <t>52</t>
  </si>
  <si>
    <t>101а</t>
  </si>
  <si>
    <t>100а</t>
  </si>
  <si>
    <t>Исплатени (ликвидирани) штети како единечна сума</t>
  </si>
  <si>
    <t>Исплатени (ликвидирани) штети што се исплаќаат како ануитет</t>
  </si>
  <si>
    <t>Исплатени (ликвидирани) штети како резултат на откуп</t>
  </si>
  <si>
    <r>
      <t>СП-2-РС (ж.о.): Штети од реосигурување и соосигурување_</t>
    </r>
    <r>
      <rPr>
        <b/>
        <sz val="8"/>
        <rFont val="Arial"/>
        <family val="2"/>
      </rPr>
      <t>ОСИГУРУВАЊЕ НА ЖИВОТ_ОСНОВНО ОСИГУРУВАЊЕ</t>
    </r>
  </si>
  <si>
    <t>Штети - дел од реосигурување</t>
  </si>
  <si>
    <t>Штети - дел од соосигурување</t>
  </si>
  <si>
    <t>Премија предадена во реосиг. и/или соосиг.</t>
  </si>
  <si>
    <t>Исплатени (ликвидирани) штети - дел од реосиг. и/или соосиг.</t>
  </si>
  <si>
    <t>Резерви за настанати и пријавени штети - дел од реосиг. и/или соосиг.</t>
  </si>
  <si>
    <t>ВКУПНО (земјотрес)</t>
  </si>
  <si>
    <t>ВКУПНО (поплава)</t>
  </si>
  <si>
    <t>ВКУПНО (град и мраз)</t>
  </si>
  <si>
    <t>земјотрес</t>
  </si>
  <si>
    <t>град и мраз</t>
  </si>
  <si>
    <t xml:space="preserve">Број на штети </t>
  </si>
  <si>
    <t>Број на резервирани штети (вкупно)</t>
  </si>
  <si>
    <t>Број на исплатени штети (вкупно)</t>
  </si>
  <si>
    <t>205a</t>
  </si>
  <si>
    <t>Број на штети за коишто последната рата е исплатена во периодот</t>
  </si>
  <si>
    <t>поплава</t>
  </si>
  <si>
    <t>Резерви за настанати и пријавени штети - дел од ретроцес. и/или сореосиг.</t>
  </si>
  <si>
    <t>Исплатени (ликвидирани) штети - дел од ретроцес. и/или сореосиг.</t>
  </si>
  <si>
    <t>Премија предадена во ретроцес. и/или сореосиг.</t>
  </si>
  <si>
    <t>СП-8 (н.р.): Катастрофални ризици</t>
  </si>
  <si>
    <t>пожар</t>
  </si>
  <si>
    <t>ВКУПНО (пожар)</t>
  </si>
  <si>
    <t>Вкупно(01)</t>
  </si>
  <si>
    <t>Вкупно(02)</t>
  </si>
  <si>
    <t>Вкупно(03)</t>
  </si>
  <si>
    <t>Вкупно(07)</t>
  </si>
  <si>
    <t>Вкупно(8901)</t>
  </si>
  <si>
    <t>Вкупно(8902)</t>
  </si>
  <si>
    <t>Вкупно(13)</t>
  </si>
  <si>
    <t>Вкупно(18)</t>
  </si>
  <si>
    <t>Вкупно(1001)</t>
  </si>
  <si>
    <t>Вкупно(1002)</t>
  </si>
  <si>
    <t>Вкупно(1003)</t>
  </si>
  <si>
    <t>Вкупно(10)</t>
  </si>
  <si>
    <t>200_1</t>
  </si>
  <si>
    <t>200_2</t>
  </si>
  <si>
    <t>200_3</t>
  </si>
  <si>
    <t>300_1</t>
  </si>
  <si>
    <t>300_2</t>
  </si>
  <si>
    <t>300_3</t>
  </si>
  <si>
    <t>400(18)_1</t>
  </si>
  <si>
    <t>400(18)_2</t>
  </si>
  <si>
    <t>400(18)_3</t>
  </si>
  <si>
    <t>500(03)_1</t>
  </si>
  <si>
    <t>500(03)_2</t>
  </si>
  <si>
    <t>500(03)_3</t>
  </si>
  <si>
    <t>600(01)_1</t>
  </si>
  <si>
    <t>600(01)_2</t>
  </si>
  <si>
    <t>600(01)_3</t>
  </si>
  <si>
    <t>600(03)_1</t>
  </si>
  <si>
    <t>600(03)_2</t>
  </si>
  <si>
    <t>600(03)_3</t>
  </si>
  <si>
    <t>600(89)_1</t>
  </si>
  <si>
    <t>600(89)_2</t>
  </si>
  <si>
    <t>600(89)_3</t>
  </si>
  <si>
    <t>600(10)_1</t>
  </si>
  <si>
    <t>600(10)_2</t>
  </si>
  <si>
    <t>600(10)_3</t>
  </si>
  <si>
    <t>600(13)_1</t>
  </si>
  <si>
    <t>600(13)_2</t>
  </si>
  <si>
    <t>600(13)_3</t>
  </si>
  <si>
    <t>600(99)_1</t>
  </si>
  <si>
    <t>600(99)_2</t>
  </si>
  <si>
    <t>600(99)_3</t>
  </si>
  <si>
    <t>0000</t>
  </si>
  <si>
    <t>100(8901)</t>
  </si>
  <si>
    <t>100(890101)</t>
  </si>
  <si>
    <t>100(890199)</t>
  </si>
  <si>
    <t>100(8902)</t>
  </si>
  <si>
    <t>100(890201)</t>
  </si>
  <si>
    <t>100(0000)</t>
  </si>
  <si>
    <t>200(03)</t>
  </si>
  <si>
    <t>200(89)</t>
  </si>
  <si>
    <t>200(8901)</t>
  </si>
  <si>
    <t>200(890101)</t>
  </si>
  <si>
    <t>200(890199)</t>
  </si>
  <si>
    <t>200(8902)</t>
  </si>
  <si>
    <t>200(890201)</t>
  </si>
  <si>
    <t>200(0000)</t>
  </si>
  <si>
    <t>300(03)</t>
  </si>
  <si>
    <t>300(89)</t>
  </si>
  <si>
    <t>300(8901)</t>
  </si>
  <si>
    <t>300(890101)</t>
  </si>
  <si>
    <t>300(890199)</t>
  </si>
  <si>
    <t>300(8902)</t>
  </si>
  <si>
    <t>300(890201)</t>
  </si>
  <si>
    <t>300(0000)</t>
  </si>
  <si>
    <t>400(03)</t>
  </si>
  <si>
    <t>400(89)</t>
  </si>
  <si>
    <t>400(8901)</t>
  </si>
  <si>
    <t>400(890101)</t>
  </si>
  <si>
    <t>400(890199)</t>
  </si>
  <si>
    <t>400(8902)</t>
  </si>
  <si>
    <t>400(890201)</t>
  </si>
  <si>
    <t>400(0000)</t>
  </si>
  <si>
    <t>100(890299)</t>
  </si>
  <si>
    <t>100(890209)</t>
  </si>
  <si>
    <t>200(890299)</t>
  </si>
  <si>
    <t>200(890209)</t>
  </si>
  <si>
    <t>300(890299)</t>
  </si>
  <si>
    <t>300(890209)</t>
  </si>
  <si>
    <t>400(890299)</t>
  </si>
  <si>
    <t>400(890209)</t>
  </si>
  <si>
    <t>400(1)_1</t>
  </si>
  <si>
    <t>400(1)_2</t>
  </si>
  <si>
    <t>400(1)_3</t>
  </si>
  <si>
    <t>400(2)_1</t>
  </si>
  <si>
    <t>400(2)_2</t>
  </si>
  <si>
    <t>400(2)_3</t>
  </si>
  <si>
    <t>400(3)_1</t>
  </si>
  <si>
    <t>400(3)_2</t>
  </si>
  <si>
    <t>400(3)_3</t>
  </si>
  <si>
    <t>400(99)_1</t>
  </si>
  <si>
    <t>400(99)_2</t>
  </si>
  <si>
    <t>400(99)_3</t>
  </si>
  <si>
    <r>
      <t>СП-6-АО (н.о.): Развој на штети (AO)_</t>
    </r>
    <r>
      <rPr>
        <b/>
        <sz val="8"/>
        <rFont val="Arial"/>
        <family val="2"/>
      </rPr>
      <t>НЕЖИВОТНО ОСИГУРУВАЊЕ_ОСНОВНО ОСИГУРУВАЊЕ</t>
    </r>
  </si>
  <si>
    <t>Број на пријаве-ни и повторно отворени штети</t>
  </si>
  <si>
    <t>Број на резервира-ни штети (неизвесни)</t>
  </si>
  <si>
    <t>Број на пријавени и повторно отворени штети (неизвесни)</t>
  </si>
  <si>
    <t>Број на пријавени и повторно отворени штети (вкупно)</t>
  </si>
  <si>
    <t>Број на исплатени штети како единечна сума</t>
  </si>
  <si>
    <t>Aгрегирани суми на осигурување</t>
  </si>
  <si>
    <t>Бруто исплатени (ликвидирани штети - дел во ретроцес. и сореосиг.</t>
  </si>
  <si>
    <t>Бруто резерви за преносни премии</t>
  </si>
  <si>
    <t>Бруто резерви за неистечени ризици</t>
  </si>
  <si>
    <r>
      <t>СП-8 (н.о.): Пожар и катастрофални ризици_</t>
    </r>
    <r>
      <rPr>
        <b/>
        <sz val="8"/>
        <rFont val="Arial"/>
        <family val="2"/>
      </rPr>
      <t>НЕЖИВОТНО ОСИГУРУВАЊЕ_ОСНОВНО ОСИГУРУВАЊЕ</t>
    </r>
  </si>
  <si>
    <t>СП-8 (н.р.): Пожар и катастрофални ризици_НЕЖИВОТНО ОСИГУРУВАЊЕ_АКТИВНО РЕОСИГУРУВАЊЕ</t>
  </si>
  <si>
    <r>
      <t>СП-6 (н.о.): Развој на штети_</t>
    </r>
    <r>
      <rPr>
        <b/>
        <sz val="8"/>
        <rFont val="Arial"/>
        <family val="2"/>
      </rPr>
      <t>НЕЖИВОТНО ОСИГУРУВАЊЕ_ОСНОВНО ОСИГУРУВАЊЕ</t>
    </r>
  </si>
  <si>
    <t>Банки (општа одговорност</t>
  </si>
  <si>
    <r>
      <t>СП-4 (ж.р.): Трошоци и технички резерви_</t>
    </r>
    <r>
      <rPr>
        <b/>
        <sz val="8"/>
        <rFont val="Arial"/>
        <family val="2"/>
      </rPr>
      <t>ОСИГУРУВАЊЕ НА ЖИВОТ_АКТИВНО РЕОСИГУРУВАЊЕ</t>
    </r>
  </si>
  <si>
    <t>Број на вработени по кадровска структура
(состојба на последниот ден од Периодот)</t>
  </si>
  <si>
    <t>прием во осигурување</t>
  </si>
  <si>
    <t>Број на вработени во:</t>
  </si>
  <si>
    <r>
      <t>СП-6-АО (н.р.): Развој на штети (AO)_</t>
    </r>
    <r>
      <rPr>
        <b/>
        <sz val="8"/>
        <rFont val="Arial"/>
        <family val="2"/>
      </rPr>
      <t>НЕЖИВОТНО ОСИГУРУВАЊЕ_АКТИВНО РЕОСИГУРУВАЊЕ</t>
    </r>
  </si>
  <si>
    <t>Tехничка премија</t>
  </si>
  <si>
    <t>Премија предадена во реосигу-рување</t>
  </si>
  <si>
    <t>Директна продажба</t>
  </si>
  <si>
    <t>несреќен случај  (инвалидитет)</t>
  </si>
  <si>
    <t>здравствено (останато)</t>
  </si>
  <si>
    <t>Останати технички резерви</t>
  </si>
  <si>
    <t>Година на настанување на осигурениот настан</t>
  </si>
  <si>
    <t>Останати осигурително технички приходи</t>
  </si>
  <si>
    <t>Останати осигуриелно технички приходи</t>
  </si>
  <si>
    <t>Приватно здравствено осигурување согласно Законот за доброволно здравствено осигурување</t>
  </si>
  <si>
    <t>0202</t>
  </si>
  <si>
    <t>Дополнително здравствено осигурување согласно Законот за доброволно здравствено осигурување</t>
  </si>
  <si>
    <t>Македонија</t>
  </si>
  <si>
    <t>Триглав</t>
  </si>
  <si>
    <t>Сава</t>
  </si>
  <si>
    <t>Банки (вкупно)</t>
  </si>
  <si>
    <t>600</t>
  </si>
  <si>
    <r>
      <t>СП-10 (н.о.): Наплатена премија_</t>
    </r>
    <r>
      <rPr>
        <b/>
        <sz val="8"/>
        <color indexed="8"/>
        <rFont val="Arial"/>
        <family val="2"/>
      </rPr>
      <t>НЕЖИВОТНО ОСИГУРУВАЊЕ_ОСНОВНО ОСИГУРУВАЊЕ</t>
    </r>
  </si>
  <si>
    <t>2001</t>
  </si>
  <si>
    <t>2002</t>
  </si>
  <si>
    <t>2003</t>
  </si>
  <si>
    <t>3001</t>
  </si>
  <si>
    <t>3002</t>
  </si>
  <si>
    <t>3003</t>
  </si>
  <si>
    <t>Наплатена премија</t>
  </si>
  <si>
    <t>мешано осигурување со ТБС</t>
  </si>
  <si>
    <t>*ТБС- тешко болни состојби</t>
  </si>
  <si>
    <t>смрт (терминско)</t>
  </si>
  <si>
    <t>смрт (доживотно)</t>
  </si>
  <si>
    <t>здравствено (дополнително ЗДЗО)</t>
  </si>
  <si>
    <t>здравствено (приватно ЗДЗО)</t>
  </si>
  <si>
    <t>24</t>
  </si>
  <si>
    <t>25</t>
  </si>
  <si>
    <t>исплата на пензии од втор столб</t>
  </si>
  <si>
    <t>исплата на пензии од трет столб</t>
  </si>
  <si>
    <t>Резерва за бонуси и попусти</t>
  </si>
  <si>
    <t>306</t>
  </si>
  <si>
    <t>Вредносно усогласување на побарувањата по основ на премија</t>
  </si>
  <si>
    <t>Број на претставки</t>
  </si>
  <si>
    <t>Број на позитивно решени претставки</t>
  </si>
  <si>
    <t>Број на негативно решени претставки</t>
  </si>
  <si>
    <t>Број на претставки кои се во процес на одлучување</t>
  </si>
  <si>
    <t>Претставки</t>
  </si>
  <si>
    <r>
      <t>СП-9 (н.о.): Број и исход на доставени и решени претставки_</t>
    </r>
    <r>
      <rPr>
        <b/>
        <sz val="8"/>
        <rFont val="Arial"/>
        <family val="2"/>
      </rPr>
      <t>НЕЖИВОТНО ОСИГУРУВАЊЕ_ОСНОВНО ОСИГУРУВАЊЕ</t>
    </r>
  </si>
  <si>
    <t>Полициски записник</t>
  </si>
  <si>
    <t>Европски извештај</t>
  </si>
  <si>
    <t>по друг основ</t>
  </si>
  <si>
    <t>Број на претставки за кои не е постапено во рокот</t>
  </si>
  <si>
    <t>Број на претставки за кои е постапено во рокот</t>
  </si>
  <si>
    <t>Забелешка</t>
  </si>
  <si>
    <r>
      <t>СП-7 (ж.о.): Број и исход на доставени и решени претставки_</t>
    </r>
    <r>
      <rPr>
        <b/>
        <sz val="8"/>
        <rFont val="Arial"/>
        <family val="2"/>
      </rPr>
      <t>ОСИГУРУВАЊЕ НА ЖИВОТ_ОСНОВНО ОСИГУРУВАЊЕ</t>
    </r>
  </si>
  <si>
    <t>19</t>
  </si>
  <si>
    <t>СП-9 (н.о.): Број и исход на доставени и решени претставки</t>
  </si>
  <si>
    <t>СП-10 (н.о.): Наплатена премија</t>
  </si>
  <si>
    <t>СП-7 (ж.о.): Број и исход на доставени и решени претставки</t>
  </si>
  <si>
    <t>ЗАО+ГР</t>
  </si>
  <si>
    <t>10.1</t>
  </si>
  <si>
    <t>10.2</t>
  </si>
  <si>
    <t>Останато (ЦМР)</t>
  </si>
  <si>
    <t>10.3</t>
  </si>
  <si>
    <t xml:space="preserve">Број на делумно решени претставки </t>
  </si>
  <si>
    <t>дополнително незгода</t>
  </si>
  <si>
    <t>1901</t>
  </si>
  <si>
    <t>дополнително здравствено</t>
  </si>
  <si>
    <t>Дополнително осигурување - здравствено
(19010203+19010204+19010205+19020203+19020204+19020205)</t>
  </si>
  <si>
    <t>Трошоци за извесни бонуси и попусти</t>
  </si>
  <si>
    <t>Трошоци за неизвесни бонуси и попусти</t>
  </si>
  <si>
    <t>501а</t>
  </si>
  <si>
    <t>501б</t>
  </si>
  <si>
    <t>Останати трошоци</t>
  </si>
  <si>
    <t>602а</t>
  </si>
  <si>
    <t>502а</t>
  </si>
  <si>
    <t>Останати приходи</t>
  </si>
  <si>
    <t>Еквилизациона резерва</t>
  </si>
  <si>
    <r>
      <t>СП-8 (ж.о.): Дисконтинуирани полиси по канали на продажба_</t>
    </r>
    <r>
      <rPr>
        <b/>
        <sz val="8"/>
        <rFont val="Arial"/>
        <family val="2"/>
      </rPr>
      <t>ОСИГУРУВАЊЕ НА ЖИВОТ_ОСНОВНО ОСИГУРУВАЊЕ</t>
    </r>
  </si>
  <si>
    <t>Број на сторнирани полиси</t>
  </si>
  <si>
    <t>Број на откупени полиси</t>
  </si>
  <si>
    <t>Број на капитализирани полиси</t>
  </si>
  <si>
    <t>Сторнирана бруто полисирана премија</t>
  </si>
  <si>
    <t>Бруто исплатени (ликвидирани) штети како резултат на откуп</t>
  </si>
  <si>
    <t>Банки</t>
  </si>
  <si>
    <t>503а</t>
  </si>
  <si>
    <t>501в</t>
  </si>
  <si>
    <t>Резерви за неистечени ризици - дел од реосиг. и/или соосиг.</t>
  </si>
  <si>
    <t>105р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</si>
</sst>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_ ;[Red]\-#,##0\ "/>
    <numFmt numFmtId="165" formatCode="#,###,###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b/>
      <sz val="12"/>
      <name val="Arial"/>
      <family val="2"/>
    </font>
    <font>
      <sz val="10"/>
      <name val="Courier New"/>
      <family val="3"/>
    </font>
    <font>
      <i/>
      <sz val="8"/>
      <name val="Arial"/>
      <family val="2"/>
    </font>
    <font>
      <sz val="7"/>
      <color indexed="63"/>
      <name val="Arial"/>
      <family val="2"/>
    </font>
    <font>
      <b/>
      <sz val="22"/>
      <name val="Arial"/>
      <family val="2"/>
    </font>
    <font>
      <b/>
      <i/>
      <sz val="22"/>
      <name val="Arial"/>
      <family val="2"/>
    </font>
    <font>
      <sz val="10"/>
      <color indexed="9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Up">
        <fgColor theme="0" tint="-0.3499799966812134"/>
      </patternFill>
    </fill>
    <fill>
      <patternFill patternType="solid">
        <fgColor theme="0" tint="-0.3499799966812134"/>
        <bgColor indexed="64"/>
      </patternFill>
    </fill>
    <fill>
      <patternFill patternType="lightUp">
        <fgColor indexed="55"/>
      </patternFill>
    </fill>
    <fill>
      <patternFill patternType="solid">
        <fgColor theme="0" tint="-0.24997000396251678"/>
        <bgColor indexed="64"/>
      </patternFill>
    </fill>
    <fill>
      <patternFill patternType="lightUp">
        <fgColor theme="0" tint="-0.24993999302387238"/>
        <bgColor indexed="9"/>
      </patternFill>
    </fill>
    <fill>
      <patternFill patternType="lightUp">
        <fgColor theme="0" tint="-0.24993999302387238"/>
      </patternFill>
    </fill>
  </fills>
  <borders count="5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/>
      <top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/>
      <right style="thin">
        <color theme="0" tint="-0.24993999302387238"/>
      </right>
      <top style="double"/>
      <bottom style="thick"/>
    </border>
    <border>
      <left style="thin">
        <color theme="0" tint="-0.24993999302387238"/>
      </left>
      <right style="thin">
        <color theme="0" tint="-0.24993999302387238"/>
      </right>
      <top style="double"/>
      <bottom style="thick"/>
    </border>
    <border>
      <left style="thin">
        <color theme="0" tint="-0.24993999302387238"/>
      </left>
      <right style="thin"/>
      <top style="double"/>
      <bottom style="thick"/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ck"/>
      <top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ck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ck"/>
      <top style="thin">
        <color theme="0" tint="-0.24993999302387238"/>
      </top>
      <bottom/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ck"/>
      <top/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ck"/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149959996342659"/>
      </left>
      <right style="thick"/>
      <top style="thin">
        <color theme="0" tint="-0.149959996342659"/>
      </top>
      <bottom style="thin"/>
    </border>
    <border>
      <left/>
      <right style="thin">
        <color theme="0" tint="-0.149959996342659"/>
      </right>
      <top style="thin">
        <color theme="0" tint="-0.149959996342659"/>
      </top>
      <bottom style="thick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ck"/>
    </border>
    <border>
      <left style="thin">
        <color theme="0" tint="-0.149959996342659"/>
      </left>
      <right style="thick"/>
      <top style="thin">
        <color theme="0" tint="-0.149959996342659"/>
      </top>
      <bottom style="thick"/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1" tint="0.49998000264167786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1" tint="0.49998000264167786"/>
      </bottom>
    </border>
    <border>
      <left style="thin">
        <color theme="0" tint="-0.24993999302387238"/>
      </left>
      <right style="thick"/>
      <top style="thin">
        <color theme="0" tint="-0.24993999302387238"/>
      </top>
      <bottom style="thin">
        <color theme="1" tint="0.49998000264167786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 style="thick"/>
      <top style="thin">
        <color theme="0" tint="-0.24993999302387238"/>
      </top>
      <bottom style="double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1" tint="0.49998000264167786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1" tint="0.49998000264167786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1" tint="0.49998000264167786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1" tint="0.49998000264167786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ck"/>
    </border>
    <border>
      <left style="thin">
        <color theme="0" tint="-0.24993999302387238"/>
      </left>
      <right/>
      <top style="thin">
        <color theme="0" tint="-0.24993999302387238"/>
      </top>
      <bottom style="thick"/>
    </border>
    <border>
      <left style="thin"/>
      <right style="thin">
        <color theme="0" tint="-0.24993999302387238"/>
      </right>
      <top style="thin">
        <color theme="0" tint="-0.24993999302387238"/>
      </top>
      <bottom style="thick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ck"/>
    </border>
    <border>
      <left/>
      <right style="thin"/>
      <top/>
      <bottom style="thin">
        <color indexed="55"/>
      </bottom>
    </border>
    <border>
      <left style="thick"/>
      <right style="thin"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ck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ck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double"/>
    </border>
    <border>
      <left style="thin">
        <color indexed="23"/>
      </left>
      <right/>
      <top style="thin">
        <color indexed="23"/>
      </top>
      <bottom style="double"/>
    </border>
    <border>
      <left style="thin">
        <color indexed="23"/>
      </left>
      <right style="thick"/>
      <top style="thin">
        <color indexed="23"/>
      </top>
      <bottom style="double"/>
    </border>
    <border>
      <left style="thick"/>
      <right style="thin"/>
      <top/>
      <bottom style="thin">
        <color indexed="55"/>
      </bottom>
    </border>
    <border>
      <left style="thick"/>
      <right style="thin"/>
      <top style="thin">
        <color indexed="55"/>
      </top>
      <bottom style="thin"/>
    </border>
    <border>
      <left/>
      <right style="thin"/>
      <top style="thin">
        <color indexed="55"/>
      </top>
      <bottom style="thin"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double"/>
      <bottom style="thick"/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ck"/>
      <top/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ck"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ck"/>
      <top style="thin">
        <color theme="0" tint="-0.3499799966812134"/>
      </top>
      <bottom/>
    </border>
    <border>
      <left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ck"/>
      <top style="thin"/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ck"/>
      <top style="thin">
        <color theme="0" tint="-0.3499799966812134"/>
      </top>
      <bottom style="thin"/>
    </border>
    <border>
      <left/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 style="thick"/>
      <top style="thin">
        <color theme="0" tint="-0.3499799966812134"/>
      </top>
      <bottom style="medium"/>
    </border>
    <border>
      <left/>
      <right style="thin">
        <color theme="0" tint="-0.3499799966812134"/>
      </right>
      <top style="double"/>
      <bottom style="thick"/>
    </border>
    <border>
      <left style="thin">
        <color theme="0" tint="-0.3499799966812134"/>
      </left>
      <right style="thin">
        <color theme="0" tint="-0.3499799966812134"/>
      </right>
      <top style="double"/>
      <bottom style="thick"/>
    </border>
    <border>
      <left/>
      <right/>
      <top/>
      <bottom style="thick"/>
    </border>
    <border>
      <left style="thick"/>
      <right/>
      <top style="thin"/>
      <bottom style="thin"/>
    </border>
    <border>
      <left/>
      <right style="medium"/>
      <top style="thin"/>
      <bottom style="thin"/>
    </border>
    <border>
      <left/>
      <right style="thin">
        <color theme="0" tint="-0.3499799966812134"/>
      </right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/>
      <bottom style="thin"/>
    </border>
    <border>
      <left style="thin">
        <color theme="0" tint="-0.3499799966812134"/>
      </left>
      <right style="thick"/>
      <top style="thin"/>
      <bottom style="thin"/>
    </border>
    <border>
      <left style="thick"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medium"/>
      <top/>
      <bottom style="thin">
        <color theme="0" tint="-0.3499799966812134"/>
      </bottom>
    </border>
    <border>
      <left style="thick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/>
      <top style="thin">
        <color theme="0" tint="-0.3499799966812134"/>
      </top>
      <bottom style="thin">
        <color theme="0" tint="-0.3499799966812134"/>
      </bottom>
    </border>
    <border>
      <left style="thick"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medium"/>
      <top style="thin">
        <color theme="0" tint="-0.3499799966812134"/>
      </top>
      <bottom/>
    </border>
    <border>
      <left style="thick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medium"/>
      <top style="thin"/>
      <bottom style="thin">
        <color theme="0" tint="-0.3499799966812134"/>
      </bottom>
    </border>
    <border>
      <left style="thick"/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medium"/>
      <top style="thin">
        <color theme="0" tint="-0.3499799966812134"/>
      </top>
      <bottom style="thin"/>
    </border>
    <border>
      <left style="thick"/>
      <right style="thin">
        <color theme="0" tint="-0.3499799966812134"/>
      </right>
      <top style="thin"/>
      <bottom style="thin"/>
    </border>
    <border>
      <left style="thin">
        <color theme="0" tint="-0.3499799966812134"/>
      </left>
      <right style="medium"/>
      <top style="thin"/>
      <bottom style="thin"/>
    </border>
    <border>
      <left style="thick"/>
      <right/>
      <top/>
      <bottom style="thin"/>
    </border>
    <border>
      <left/>
      <right style="medium"/>
      <top/>
      <bottom style="thin"/>
    </border>
    <border>
      <left/>
      <right style="thin">
        <color theme="0" tint="-0.3499799966812134"/>
      </right>
      <top/>
      <bottom style="thin"/>
    </border>
    <border>
      <left style="thin">
        <color theme="0" tint="-0.3499799966812134"/>
      </left>
      <right style="thin">
        <color theme="0" tint="-0.3499799966812134"/>
      </right>
      <top/>
      <bottom style="thin"/>
    </border>
    <border>
      <left style="thin">
        <color theme="0" tint="-0.3499799966812134"/>
      </left>
      <right style="thick"/>
      <top/>
      <bottom style="thin"/>
    </border>
    <border>
      <left style="thick"/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 style="medium"/>
      <top style="thin">
        <color theme="0" tint="-0.3499799966812134"/>
      </top>
      <bottom style="medium"/>
    </border>
    <border>
      <left style="thick"/>
      <right style="thin">
        <color theme="0" tint="-0.3499799966812134"/>
      </right>
      <top/>
      <bottom style="thin"/>
    </border>
    <border>
      <left style="thick"/>
      <right style="thin">
        <color theme="0" tint="-0.3499799966812134"/>
      </right>
      <top style="double"/>
      <bottom style="thick"/>
    </border>
    <border>
      <left style="thin">
        <color theme="0" tint="-0.3499799966812134"/>
      </left>
      <right style="thick"/>
      <top style="double"/>
      <bottom style="thick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>
        <color theme="0" tint="-0.24993999302387238"/>
      </right>
      <top style="thick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ck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ck"/>
      <right/>
      <top/>
      <bottom style="thin">
        <color theme="1" tint="0.49998000264167786"/>
      </bottom>
    </border>
    <border>
      <left style="thin"/>
      <right style="thin"/>
      <top/>
      <bottom style="thin">
        <color theme="1" tint="0.49998000264167786"/>
      </bottom>
    </border>
    <border>
      <left/>
      <right style="thin">
        <color theme="0" tint="-0.24993999302387238"/>
      </right>
      <top/>
      <bottom style="thin">
        <color theme="1" tint="0.49998000264167786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1" tint="0.49998000264167786"/>
      </bottom>
    </border>
    <border>
      <left style="thick"/>
      <right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 style="thick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ck"/>
      <right/>
      <top style="thin">
        <color theme="0" tint="-0.24993999302387238"/>
      </top>
      <bottom/>
    </border>
    <border>
      <left style="thin"/>
      <right style="thin"/>
      <top style="thin">
        <color theme="0" tint="-0.24993999302387238"/>
      </top>
      <bottom/>
    </border>
    <border>
      <left style="thick"/>
      <right/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>
        <color theme="1" tint="0.49998000264167786"/>
      </top>
      <bottom style="thin">
        <color theme="1" tint="0.49998000264167786"/>
      </bottom>
    </border>
    <border>
      <left style="thick"/>
      <right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/>
      <right style="thin">
        <color theme="0" tint="-0.24993999302387238"/>
      </right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3499799966812134"/>
      </left>
      <right style="medium"/>
      <top style="double"/>
      <bottom style="thick"/>
    </border>
    <border>
      <left style="thin">
        <color theme="0" tint="-0.24993999302387238"/>
      </left>
      <right/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ck"/>
      <right/>
      <top style="double"/>
      <bottom style="thick"/>
    </border>
    <border diagonalUp="1" diagonalDown="1"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  <diagonal style="thin">
        <color indexed="23"/>
      </diagonal>
    </border>
    <border diagonalUp="1" diagonalDown="1"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  <diagonal style="thin">
        <color theme="0" tint="-0.3499799966812134"/>
      </diagonal>
    </border>
    <border diagonalUp="1" diagonalDown="1"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  <diagonal style="thin">
        <color indexed="23"/>
      </diagonal>
    </border>
    <border diagonalUp="1" diagonalDown="1"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  <diagonal style="thin">
        <color indexed="23"/>
      </diagonal>
    </border>
    <border diagonalUp="1" diagonalDown="1"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  <diagonal style="thin">
        <color theme="0" tint="-0.3499799966812134"/>
      </diagonal>
    </border>
    <border diagonalUp="1" diagonalDown="1"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  <diagonal style="thin">
        <color theme="0" tint="-0.3499799966812134"/>
      </diagonal>
    </border>
    <border>
      <left/>
      <right style="thin">
        <color theme="0" tint="-0.24993999302387238"/>
      </right>
      <top style="double"/>
      <bottom style="thick"/>
    </border>
    <border diagonalUp="1" diagonalDown="1">
      <left style="thin">
        <color theme="0" tint="-0.24993999302387238"/>
      </left>
      <right style="thin">
        <color theme="0" tint="-0.24993999302387238"/>
      </right>
      <top style="double"/>
      <bottom style="thick"/>
      <diagonal style="thin">
        <color indexed="23"/>
      </diagonal>
    </border>
    <border diagonalUp="1" diagonalDown="1">
      <left style="thin">
        <color theme="0" tint="-0.24993999302387238"/>
      </left>
      <right style="thin">
        <color theme="0" tint="-0.24993999302387238"/>
      </right>
      <top style="double"/>
      <bottom style="thick"/>
      <diagonal style="thin">
        <color theme="0" tint="-0.24993999302387238"/>
      </diagonal>
    </border>
    <border diagonalUp="1" diagonalDown="1"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  <diagonal style="thin">
        <color theme="0" tint="-0.3499799966812134"/>
      </diagonal>
    </border>
    <border diagonalUp="1" diagonalDown="1">
      <left style="thin">
        <color theme="0" tint="-0.24993999302387238"/>
      </left>
      <right/>
      <top style="thin">
        <color theme="0" tint="-0.24993999302387238"/>
      </top>
      <bottom/>
      <diagonal style="thin">
        <color theme="0" tint="-0.3499799966812134"/>
      </diagonal>
    </border>
    <border diagonalUp="1" diagonalDown="1">
      <left style="thin">
        <color theme="0" tint="-0.24993999302387238"/>
      </left>
      <right style="thin"/>
      <top style="thin">
        <color theme="0" tint="-0.24993999302387238"/>
      </top>
      <bottom/>
      <diagonal style="thin">
        <color theme="0" tint="-0.3499799966812134"/>
      </diagonal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ck"/>
      <top style="double"/>
      <bottom style="thick"/>
    </border>
    <border>
      <left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ck"/>
      <top style="thin">
        <color indexed="2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/>
    </border>
    <border>
      <left/>
      <right style="thin">
        <color theme="0" tint="-0.149959996342659"/>
      </right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 style="thin"/>
      <bottom style="thin"/>
    </border>
    <border>
      <left style="thin">
        <color theme="0" tint="-0.149959996342659"/>
      </left>
      <right style="thick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ck"/>
    </border>
    <border>
      <left style="thin"/>
      <right style="thin">
        <color theme="0" tint="-0.149959996342659"/>
      </right>
      <top/>
      <bottom style="thin"/>
    </border>
    <border>
      <left style="thin">
        <color theme="0" tint="-0.149959996342659"/>
      </left>
      <right style="thin">
        <color theme="0" tint="-0.149959996342659"/>
      </right>
      <top/>
      <bottom style="thin"/>
    </border>
    <border>
      <left style="thin">
        <color theme="0" tint="-0.149959996342659"/>
      </left>
      <right style="thick"/>
      <top/>
      <bottom style="thin"/>
    </border>
    <border>
      <left style="thin"/>
      <right style="thin">
        <color theme="0" tint="-0.149959996342659"/>
      </right>
      <top style="thin"/>
      <bottom style="thin"/>
    </border>
    <border>
      <left/>
      <right style="thin">
        <color theme="0" tint="-0.149959996342659"/>
      </right>
      <top/>
      <bottom style="thin"/>
    </border>
    <border>
      <left style="medium">
        <color indexed="23"/>
      </left>
      <right style="thin">
        <color indexed="23"/>
      </right>
      <top/>
      <bottom style="thin">
        <color indexed="55"/>
      </bottom>
    </border>
    <border>
      <left style="medium">
        <color indexed="23"/>
      </left>
      <right style="thin">
        <color indexed="2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23"/>
      </right>
      <top style="thin">
        <color indexed="55"/>
      </top>
      <bottom/>
    </border>
    <border>
      <left style="medium">
        <color indexed="23"/>
      </left>
      <right style="thin">
        <color indexed="23"/>
      </right>
      <top style="thin">
        <color indexed="55"/>
      </top>
      <bottom style="thin"/>
    </border>
    <border>
      <left style="medium">
        <color indexed="23"/>
      </left>
      <right style="thin">
        <color indexed="23"/>
      </right>
      <top style="thin">
        <color indexed="55"/>
      </top>
      <bottom style="thick"/>
    </border>
    <border>
      <left/>
      <right style="thin">
        <color indexed="55"/>
      </right>
      <top style="thin"/>
      <bottom style="thin"/>
    </border>
    <border>
      <left/>
      <right style="thick"/>
      <top style="thin"/>
      <bottom style="thin"/>
    </border>
    <border>
      <left style="thin">
        <color theme="0" tint="-0.24993999302387238"/>
      </left>
      <right style="thick"/>
      <top style="thin">
        <color theme="0" tint="-0.24993999302387238"/>
      </top>
      <bottom style="thin"/>
    </border>
    <border>
      <left style="thin">
        <color theme="1" tint="0.49998000264167786"/>
      </left>
      <right style="thin">
        <color theme="1" tint="0.49998000264167786"/>
      </right>
      <top style="thin"/>
      <bottom style="thin">
        <color theme="0" tint="-0.24993999302387238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0" tint="-0.24993999302387238"/>
      </top>
      <bottom/>
    </border>
    <border>
      <left style="thick"/>
      <right/>
      <top style="thin">
        <color theme="1" tint="0.49998000264167786"/>
      </top>
      <bottom style="thin">
        <color theme="0" tint="-0.24993999302387238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0" tint="-0.24993999302387238"/>
      </bottom>
    </border>
    <border>
      <left style="thick"/>
      <right/>
      <top style="thin">
        <color theme="0" tint="-0.24993999302387238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0" tint="-0.24993999302387238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0" tint="-0.24993999302387238"/>
      </bottom>
    </border>
    <border>
      <left style="thick"/>
      <right/>
      <top style="thin">
        <color theme="0" tint="-0.24993999302387238"/>
      </top>
      <bottom style="double"/>
    </border>
    <border>
      <left style="thin">
        <color theme="1" tint="0.49998000264167786"/>
      </left>
      <right style="thin">
        <color theme="1" tint="0.49998000264167786"/>
      </right>
      <top style="thin">
        <color theme="0" tint="-0.24993999302387238"/>
      </top>
      <bottom style="double"/>
    </border>
    <border>
      <left style="thin">
        <color theme="1" tint="0.49998000264167786"/>
      </left>
      <right style="thin">
        <color theme="0" tint="-0.24993999302387238"/>
      </right>
      <top style="thin"/>
      <bottom/>
    </border>
    <border>
      <left style="thin">
        <color theme="1" tint="0.49998000264167786"/>
      </left>
      <right style="thin">
        <color theme="0" tint="-0.24993999302387238"/>
      </right>
      <top/>
      <bottom/>
    </border>
    <border>
      <left style="thin">
        <color theme="1" tint="0.49998000264167786"/>
      </left>
      <right style="thin">
        <color theme="0" tint="-0.24993999302387238"/>
      </right>
      <top style="thin">
        <color theme="1" tint="0.49998000264167786"/>
      </top>
      <bottom style="thin">
        <color theme="0" tint="-0.24993999302387238"/>
      </bottom>
    </border>
    <border>
      <left style="thin">
        <color theme="0" tint="-0.24993999302387238"/>
      </left>
      <right style="thick"/>
      <top style="thin">
        <color theme="1" tint="0.49998000264167786"/>
      </top>
      <bottom style="thin">
        <color theme="0" tint="-0.24993999302387238"/>
      </bottom>
    </border>
    <border diagonalUp="1" diagonalDown="1">
      <left style="thin">
        <color theme="0" tint="-0.24993999302387238"/>
      </left>
      <right style="thick"/>
      <top/>
      <bottom style="thin">
        <color theme="0" tint="-0.24993999302387238"/>
      </bottom>
      <diagonal style="thin">
        <color theme="0" tint="-0.3499799966812134"/>
      </diagonal>
    </border>
    <border diagonalUp="1" diagonalDown="1">
      <left style="thin">
        <color theme="0" tint="-0.24993999302387238"/>
      </left>
      <right style="thick"/>
      <top style="thin">
        <color theme="0" tint="-0.24993999302387238"/>
      </top>
      <bottom style="thin">
        <color theme="0" tint="-0.24993999302387238"/>
      </bottom>
      <diagonal style="thin">
        <color theme="0" tint="-0.3499799966812134"/>
      </diagonal>
    </border>
    <border diagonalUp="1" diagonalDown="1">
      <left style="thin">
        <color theme="0" tint="-0.24993999302387238"/>
      </left>
      <right style="thick"/>
      <top style="thin">
        <color theme="0" tint="-0.24993999302387238"/>
      </top>
      <bottom/>
      <diagonal style="thin">
        <color theme="0" tint="-0.3499799966812134"/>
      </diagonal>
    </border>
    <border>
      <left style="thin">
        <color theme="1" tint="0.49998000264167786"/>
      </left>
      <right style="thin">
        <color theme="0" tint="-0.24993999302387238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 tint="-0.24993999302387238"/>
      </right>
      <top style="double"/>
      <bottom style="thick"/>
    </border>
    <border>
      <left style="thick"/>
      <right/>
      <top style="thick"/>
      <bottom style="thin">
        <color theme="0" tint="-0.24993999302387238"/>
      </bottom>
    </border>
    <border>
      <left style="thin"/>
      <right style="thin"/>
      <top style="thick"/>
      <bottom style="thin">
        <color theme="0" tint="-0.24993999302387238"/>
      </bottom>
    </border>
    <border>
      <left style="thin"/>
      <right style="thin"/>
      <top style="thin">
        <color theme="1" tint="0.49998000264167786"/>
      </top>
      <bottom style="thin">
        <color theme="0" tint="-0.24993999302387238"/>
      </bottom>
    </border>
    <border>
      <left style="thick"/>
      <right/>
      <top style="thin">
        <color theme="0" tint="-0.24993999302387238"/>
      </top>
      <bottom style="thick"/>
    </border>
    <border>
      <left style="thin"/>
      <right style="thin"/>
      <top style="thin">
        <color theme="0" tint="-0.24993999302387238"/>
      </top>
      <bottom style="thick"/>
    </border>
    <border>
      <left/>
      <right style="thin">
        <color theme="0" tint="-0.24993999302387238"/>
      </right>
      <top style="thick"/>
      <bottom style="thin">
        <color theme="0" tint="-0.24993999302387238"/>
      </bottom>
    </border>
    <border>
      <left style="thin">
        <color theme="0" tint="-0.24993999302387238"/>
      </left>
      <right/>
      <top style="thick"/>
      <bottom style="thin">
        <color theme="0" tint="-0.24993999302387238"/>
      </bottom>
    </border>
    <border>
      <left style="medium">
        <color indexed="23"/>
      </left>
      <right style="thin">
        <color indexed="23"/>
      </right>
      <top style="thin"/>
      <bottom style="thin"/>
    </border>
    <border>
      <left/>
      <right/>
      <top style="thick"/>
      <bottom/>
    </border>
    <border>
      <left style="thick"/>
      <right style="thin"/>
      <top style="double"/>
      <bottom style="thick"/>
    </border>
    <border>
      <left/>
      <right style="thin"/>
      <top style="double"/>
      <bottom style="thick"/>
    </border>
    <border>
      <left style="thick"/>
      <right/>
      <top style="thick"/>
      <bottom/>
    </border>
    <border>
      <left style="thick"/>
      <right/>
      <top/>
      <bottom/>
    </border>
    <border>
      <left style="thin">
        <color indexed="23"/>
      </left>
      <right style="thin">
        <color indexed="23"/>
      </right>
      <top style="double"/>
      <bottom style="thick"/>
    </border>
    <border>
      <left style="thin">
        <color indexed="23"/>
      </left>
      <right style="thick"/>
      <top style="double"/>
      <bottom style="thick"/>
    </border>
    <border>
      <left style="thin">
        <color indexed="23"/>
      </left>
      <right/>
      <top style="double"/>
      <bottom style="thick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ck"/>
      <top style="thin"/>
      <bottom style="thin"/>
    </border>
    <border>
      <left/>
      <right style="thin">
        <color indexed="23"/>
      </right>
      <top style="thick"/>
      <bottom style="thin">
        <color indexed="23"/>
      </bottom>
    </border>
    <border>
      <left style="medium">
        <color indexed="23"/>
      </left>
      <right style="thin">
        <color indexed="23"/>
      </right>
      <top style="thick"/>
      <bottom style="thin">
        <color indexed="23"/>
      </bottom>
    </border>
    <border>
      <left style="thin">
        <color indexed="23"/>
      </left>
      <right style="thin">
        <color indexed="23"/>
      </right>
      <top style="thick"/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double"/>
      <bottom style="thick"/>
    </border>
    <border>
      <left style="thick"/>
      <right/>
      <top style="thin"/>
      <bottom style="thin">
        <color indexed="23"/>
      </bottom>
    </border>
    <border>
      <left style="thin">
        <color theme="1" tint="0.49998000264167786"/>
      </left>
      <right style="thin">
        <color theme="1" tint="0.49998000264167786"/>
      </right>
      <top style="thin"/>
      <bottom style="thin">
        <color indexed="23"/>
      </bottom>
    </border>
    <border>
      <left style="thick"/>
      <right/>
      <top style="thin">
        <color indexed="23"/>
      </top>
      <bottom style="thin">
        <color indexed="23"/>
      </bottom>
    </border>
    <border>
      <left style="thin">
        <color theme="1" tint="0.49998000264167786"/>
      </left>
      <right style="thin">
        <color theme="1" tint="0.49998000264167786"/>
      </right>
      <top style="thin">
        <color indexed="23"/>
      </top>
      <bottom style="thin">
        <color indexed="23"/>
      </bottom>
    </border>
    <border>
      <left style="thick"/>
      <right/>
      <top style="thin">
        <color indexed="23"/>
      </top>
      <bottom/>
    </border>
    <border>
      <left style="thin">
        <color theme="1" tint="0.49998000264167786"/>
      </left>
      <right style="thin">
        <color theme="1" tint="0.49998000264167786"/>
      </right>
      <top style="thin">
        <color indexed="23"/>
      </top>
      <bottom/>
    </border>
    <border>
      <left style="thick"/>
      <right/>
      <top style="thin">
        <color theme="1" tint="0.49998000264167786"/>
      </top>
      <bottom style="thin">
        <color indexed="2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indexed="23"/>
      </bottom>
    </border>
    <border>
      <left style="thick"/>
      <right/>
      <top style="thin">
        <color indexed="23"/>
      </top>
      <bottom style="double"/>
    </border>
    <border>
      <left style="thin">
        <color theme="1" tint="0.49998000264167786"/>
      </left>
      <right style="thin">
        <color theme="1" tint="0.49998000264167786"/>
      </right>
      <top style="thin">
        <color indexed="23"/>
      </top>
      <bottom style="double"/>
    </border>
    <border>
      <left/>
      <right style="thin">
        <color indexed="23"/>
      </right>
      <top style="thin">
        <color theme="1" tint="0.49998000264167786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 diagonalUp="1" diagonalDown="1">
      <left style="thin">
        <color indexed="23"/>
      </left>
      <right style="thick"/>
      <top style="thin"/>
      <bottom style="thin">
        <color indexed="23"/>
      </bottom>
      <diagonal style="thin">
        <color indexed="23"/>
      </diagonal>
    </border>
    <border diagonalUp="1" diagonalDown="1">
      <left style="thin">
        <color indexed="23"/>
      </left>
      <right style="thick"/>
      <top style="thin">
        <color indexed="23"/>
      </top>
      <bottom style="thin">
        <color indexed="23"/>
      </bottom>
      <diagonal style="thin">
        <color indexed="23"/>
      </diagonal>
    </border>
    <border diagonalUp="1" diagonalDown="1">
      <left style="thin">
        <color indexed="23"/>
      </left>
      <right style="thick"/>
      <top style="thin">
        <color indexed="23"/>
      </top>
      <bottom/>
      <diagonal style="thin">
        <color indexed="23"/>
      </diagonal>
    </border>
    <border>
      <left style="thin">
        <color indexed="23"/>
      </left>
      <right style="thick"/>
      <top style="thin">
        <color theme="1" tint="0.49998000264167786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theme="1" tint="0.49998000264167786"/>
      </top>
      <bottom style="thin">
        <color indexed="23"/>
      </bottom>
    </border>
    <border>
      <left/>
      <right/>
      <top/>
      <bottom style="thin"/>
    </border>
    <border>
      <left/>
      <right style="thin"/>
      <top style="thick"/>
      <bottom/>
    </border>
    <border>
      <left/>
      <right style="thin"/>
      <top/>
      <bottom style="thin"/>
    </border>
    <border>
      <left style="thick"/>
      <right style="thin">
        <color theme="0" tint="-0.24993999302387238"/>
      </right>
      <top style="thin">
        <color theme="0" tint="-0.24993999302387238"/>
      </top>
      <bottom style="thick"/>
    </border>
    <border>
      <left style="thin">
        <color theme="0" tint="-0.24993999302387238"/>
      </left>
      <right style="thick"/>
      <top style="thin">
        <color theme="0" tint="-0.24993999302387238"/>
      </top>
      <bottom style="thick"/>
    </border>
    <border>
      <left style="thick"/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ck"/>
      <top/>
      <bottom/>
    </border>
    <border>
      <left style="thick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 diagonalUp="1" diagonalDown="1"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  <diagonal style="thin">
        <color theme="0" tint="-0.3499799966812134"/>
      </diagonal>
    </border>
    <border diagonalUp="1" diagonalDown="1"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  <diagonal style="thin">
        <color indexed="23"/>
      </diagonal>
    </border>
    <border>
      <left style="thin"/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149959996342659"/>
      </left>
      <right/>
      <top style="thin">
        <color theme="0" tint="-0.149959996342659"/>
      </top>
      <bottom style="thin"/>
    </border>
    <border>
      <left style="thin"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/>
      <top/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double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double"/>
    </border>
    <border>
      <left style="thin">
        <color theme="0" tint="-0.149959996342659"/>
      </left>
      <right/>
      <top style="thin">
        <color theme="0" tint="-0.149959996342659"/>
      </top>
      <bottom style="double"/>
    </border>
    <border>
      <left style="thin">
        <color theme="0" tint="-0.149959996342659"/>
      </left>
      <right style="thick"/>
      <top style="thin">
        <color theme="0" tint="-0.149959996342659"/>
      </top>
      <bottom style="double"/>
    </border>
    <border>
      <left style="thick"/>
      <right/>
      <top style="thin">
        <color theme="1" tint="0.49998000264167786"/>
      </top>
      <bottom style="thick"/>
    </border>
    <border>
      <left style="thin"/>
      <right style="thin"/>
      <top style="thin">
        <color theme="1" tint="0.49998000264167786"/>
      </top>
      <bottom style="thick"/>
    </border>
    <border>
      <left/>
      <right style="thin">
        <color theme="0" tint="-0.24993999302387238"/>
      </right>
      <top style="thin">
        <color theme="1" tint="0.49998000264167786"/>
      </top>
      <bottom style="thick"/>
    </border>
    <border>
      <left style="thin">
        <color theme="0" tint="-0.24993999302387238"/>
      </left>
      <right style="thin">
        <color theme="0" tint="-0.24993999302387238"/>
      </right>
      <top style="thin">
        <color theme="1" tint="0.49998000264167786"/>
      </top>
      <bottom style="thick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>
        <color theme="0" tint="-0.3499799966812134"/>
      </right>
      <top style="thick"/>
      <bottom style="thin">
        <color theme="0" tint="-0.3499799966812134"/>
      </bottom>
    </border>
    <border>
      <left style="thin">
        <color theme="0" tint="-0.24993999302387238"/>
      </left>
      <right style="thick"/>
      <top style="thick"/>
      <bottom/>
    </border>
    <border>
      <left style="thin">
        <color theme="0" tint="-0.24993999302387238"/>
      </left>
      <right style="thick"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 style="thick"/>
      <top style="thin">
        <color theme="0" tint="-0.3499799966812134"/>
      </top>
      <bottom/>
    </border>
    <border>
      <left style="thin">
        <color theme="0" tint="-0.24993999302387238"/>
      </left>
      <right style="thick"/>
      <top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ck"/>
      <bottom/>
    </border>
    <border>
      <left style="medium"/>
      <right style="thin">
        <color theme="0" tint="-0.24993999302387238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theme="0" tint="-0.24993999302387238"/>
      </right>
      <top style="thin">
        <color theme="0" tint="-0.3499799966812134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3499799966812134"/>
      </top>
      <bottom/>
    </border>
    <border>
      <left style="medium"/>
      <right style="thin">
        <color theme="0" tint="-0.24993999302387238"/>
      </right>
      <top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ck"/>
      <bottom style="thin">
        <color theme="0" tint="-0.3499799966812134"/>
      </bottom>
    </border>
    <border>
      <left style="thin">
        <color theme="0" tint="-0.3499799966812134"/>
      </left>
      <right/>
      <top style="thick"/>
      <bottom style="thin">
        <color theme="0" tint="-0.3499799966812134"/>
      </bottom>
    </border>
    <border>
      <left style="thin">
        <color theme="0" tint="-0.3499799966812134"/>
      </left>
      <right style="thick"/>
      <top style="thick"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 style="thin">
        <color theme="0" tint="-0.24993999302387238"/>
      </left>
      <right style="thick"/>
      <top style="thick"/>
      <bottom style="thin">
        <color theme="0" tint="-0.24993999302387238"/>
      </bottom>
    </border>
    <border>
      <left style="thin">
        <color theme="1" tint="0.49998000264167786"/>
      </left>
      <right style="thin">
        <color theme="1" tint="0.49998000264167786"/>
      </right>
      <top style="double"/>
      <bottom style="thick"/>
    </border>
    <border>
      <left style="thin"/>
      <right style="thin">
        <color indexed="55"/>
      </right>
      <top style="thin">
        <color theme="0" tint="-0.24993999302387238"/>
      </top>
      <bottom style="thin"/>
    </border>
    <border>
      <left style="thin">
        <color indexed="55"/>
      </left>
      <right style="thin">
        <color indexed="55"/>
      </right>
      <top style="thin">
        <color theme="0" tint="-0.24993999302387238"/>
      </top>
      <bottom style="thin"/>
    </border>
    <border>
      <left style="thin">
        <color indexed="55"/>
      </left>
      <right style="thin"/>
      <top style="thin">
        <color theme="0" tint="-0.24993999302387238"/>
      </top>
      <bottom style="thin"/>
    </border>
    <border>
      <left/>
      <right style="thin">
        <color indexed="55"/>
      </right>
      <top style="thin">
        <color theme="0" tint="-0.24993999302387238"/>
      </top>
      <bottom style="thin"/>
    </border>
    <border>
      <left style="thin">
        <color indexed="55"/>
      </left>
      <right/>
      <top style="thin">
        <color theme="0" tint="-0.24993999302387238"/>
      </top>
      <bottom style="thin"/>
    </border>
    <border>
      <left style="thin">
        <color indexed="55"/>
      </left>
      <right style="thick"/>
      <top style="thin">
        <color theme="0" tint="-0.24993999302387238"/>
      </top>
      <bottom style="thin"/>
    </border>
    <border>
      <left style="thin">
        <color indexed="23"/>
      </left>
      <right style="thick"/>
      <top style="thick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/>
      <top style="thin">
        <color indexed="23"/>
      </top>
      <bottom style="thin"/>
    </border>
    <border>
      <left style="thick"/>
      <right/>
      <top style="thin">
        <color theme="0" tint="-0.4999699890613556"/>
      </top>
      <bottom style="thin">
        <color theme="0" tint="-0.4999699890613556"/>
      </bottom>
    </border>
    <border>
      <left style="medium"/>
      <right style="thin">
        <color theme="0" tint="-0.24993999302387238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24993999302387238"/>
      </left>
      <right style="thick"/>
      <top style="thin">
        <color theme="0" tint="-0.4999699890613556"/>
      </top>
      <bottom style="thin">
        <color theme="0" tint="-0.4999699890613556"/>
      </bottom>
    </border>
    <border>
      <left style="thick"/>
      <right style="thin">
        <color theme="0" tint="-0.3499799966812134"/>
      </right>
      <top/>
      <bottom/>
    </border>
    <border>
      <left style="medium"/>
      <right style="thin">
        <color theme="0" tint="-0.24993999302387238"/>
      </right>
      <top/>
      <bottom/>
    </border>
    <border>
      <left style="thick"/>
      <right style="thin">
        <color theme="0" tint="-0.3499799966812134"/>
      </right>
      <top style="thin">
        <color theme="0" tint="-0.4999699890613556"/>
      </top>
      <bottom style="thin">
        <color theme="0" tint="-0.24993999302387238"/>
      </bottom>
    </border>
    <border>
      <left style="medium"/>
      <right style="thin">
        <color theme="0" tint="-0.24993999302387238"/>
      </right>
      <top style="thin">
        <color theme="0" tint="-0.4999699890613556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4999699890613556"/>
      </top>
      <bottom style="thin">
        <color theme="0" tint="-0.24993999302387238"/>
      </bottom>
    </border>
    <border>
      <left style="thin">
        <color theme="0" tint="-0.24993999302387238"/>
      </left>
      <right style="thick"/>
      <top style="thin">
        <color theme="0" tint="-0.4999699890613556"/>
      </top>
      <bottom style="thin">
        <color theme="0" tint="-0.24993999302387238"/>
      </bottom>
    </border>
    <border>
      <left style="thick"/>
      <right style="thin">
        <color theme="0" tint="-0.3499799966812134"/>
      </right>
      <top style="thin">
        <color theme="0" tint="-0.24993999302387238"/>
      </top>
      <bottom style="thin">
        <color theme="0" tint="-0.24993999302387238"/>
      </bottom>
    </border>
    <border>
      <left style="medium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ck"/>
      <right style="thin">
        <color theme="0" tint="-0.3499799966812134"/>
      </right>
      <top style="thin">
        <color theme="0" tint="-0.24993999302387238"/>
      </top>
      <bottom style="thin">
        <color theme="0" tint="-0.4999699890613556"/>
      </bottom>
    </border>
    <border>
      <left style="medium"/>
      <right style="thin">
        <color theme="0" tint="-0.24993999302387238"/>
      </right>
      <top style="thin">
        <color theme="0" tint="-0.24993999302387238"/>
      </top>
      <bottom style="thin">
        <color theme="0" tint="-0.4999699890613556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4999699890613556"/>
      </bottom>
    </border>
    <border>
      <left style="thin">
        <color theme="0" tint="-0.24993999302387238"/>
      </left>
      <right style="thick"/>
      <top style="thin">
        <color theme="0" tint="-0.24993999302387238"/>
      </top>
      <bottom style="thin">
        <color theme="0" tint="-0.4999699890613556"/>
      </bottom>
    </border>
    <border>
      <left style="thick"/>
      <right style="thin">
        <color theme="0" tint="-0.3499799966812134"/>
      </right>
      <top/>
      <bottom style="thick"/>
    </border>
    <border>
      <left style="medium"/>
      <right style="thin">
        <color theme="0" tint="-0.24993999302387238"/>
      </right>
      <top/>
      <bottom style="thick"/>
    </border>
    <border>
      <left style="thin">
        <color theme="0" tint="-0.24993999302387238"/>
      </left>
      <right style="thin">
        <color theme="0" tint="-0.24993999302387238"/>
      </right>
      <top/>
      <bottom style="thick"/>
    </border>
    <border>
      <left style="thin">
        <color theme="0" tint="-0.24993999302387238"/>
      </left>
      <right style="thick"/>
      <top/>
      <bottom style="thick"/>
    </border>
    <border>
      <left style="thick"/>
      <right/>
      <top/>
      <bottom style="thin">
        <color theme="0" tint="-0.4999699890613556"/>
      </bottom>
    </border>
    <border>
      <left style="medium"/>
      <right style="thin">
        <color theme="0" tint="-0.24993999302387238"/>
      </right>
      <top/>
      <bottom style="thin">
        <color theme="0" tint="-0.4999699890613556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4999699890613556"/>
      </bottom>
    </border>
    <border>
      <left style="thin">
        <color theme="0" tint="-0.24993999302387238"/>
      </left>
      <right style="thick"/>
      <top/>
      <bottom style="thin">
        <color theme="0" tint="-0.4999699890613556"/>
      </bottom>
    </border>
    <border>
      <left style="medium"/>
      <right style="thin">
        <color theme="0" tint="-0.24993999302387238"/>
      </right>
      <top/>
      <bottom style="thin"/>
    </border>
    <border>
      <left style="thin">
        <color theme="0" tint="-0.24993999302387238"/>
      </left>
      <right style="thin">
        <color theme="0" tint="-0.24993999302387238"/>
      </right>
      <top/>
      <bottom style="thin"/>
    </border>
    <border>
      <left style="thin">
        <color theme="0" tint="-0.24993999302387238"/>
      </left>
      <right style="thick"/>
      <top/>
      <bottom style="thin"/>
    </border>
    <border>
      <left style="thin">
        <color theme="0" tint="-0.3499799966812134"/>
      </left>
      <right style="medium"/>
      <top style="thin">
        <color theme="0" tint="-0.4999699890613556"/>
      </top>
      <bottom style="thin">
        <color theme="0" tint="-0.24993999302387238"/>
      </bottom>
    </border>
    <border>
      <left style="thin">
        <color theme="0" tint="-0.3499799966812134"/>
      </left>
      <right style="medium"/>
      <top/>
      <bottom/>
    </border>
    <border>
      <left style="thin">
        <color theme="0" tint="-0.3499799966812134"/>
      </left>
      <right style="medium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3499799966812134"/>
      </left>
      <right style="medium"/>
      <top style="thin">
        <color theme="0" tint="-0.24993999302387238"/>
      </top>
      <bottom style="thin">
        <color theme="0" tint="-0.4999699890613556"/>
      </bottom>
    </border>
    <border>
      <left style="thin">
        <color theme="0" tint="-0.3499799966812134"/>
      </left>
      <right style="medium"/>
      <top/>
      <bottom style="thin"/>
    </border>
    <border>
      <left style="thin">
        <color theme="0" tint="-0.3499799966812134"/>
      </left>
      <right style="medium"/>
      <top/>
      <bottom style="thick"/>
    </border>
    <border>
      <left style="thin">
        <color theme="0" tint="-0.4999699890613556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/>
      <top/>
      <bottom style="thin">
        <color theme="0" tint="-0.4999699890613556"/>
      </bottom>
    </border>
    <border>
      <left/>
      <right style="thick"/>
      <top/>
      <bottom/>
    </border>
    <border>
      <left/>
      <right style="thick"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 style="thin"/>
      <bottom/>
    </border>
    <border>
      <left style="thin">
        <color theme="0" tint="-0.149959996342659"/>
      </left>
      <right style="thin">
        <color theme="0" tint="-0.149959996342659"/>
      </right>
      <top style="thin"/>
      <bottom/>
    </border>
    <border diagonalUp="1" diagonalDown="1"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  <diagonal style="thin">
        <color theme="0" tint="-0.24993999302387238"/>
      </diagonal>
    </border>
    <border diagonalUp="1" diagonalDown="1"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  <diagonal style="thin">
        <color theme="0" tint="-0.24993999302387238"/>
      </diagonal>
    </border>
    <border diagonalUp="1" diagonalDown="1">
      <left style="thin">
        <color theme="0" tint="-0.24993999302387238"/>
      </left>
      <right style="thick"/>
      <top style="thin">
        <color theme="0" tint="-0.24993999302387238"/>
      </top>
      <bottom style="thin">
        <color theme="0" tint="-0.24993999302387238"/>
      </bottom>
      <diagonal style="thin">
        <color theme="0" tint="-0.24993999302387238"/>
      </diagonal>
    </border>
    <border diagonalUp="1" diagonalDown="1"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uble"/>
      <diagonal style="thin">
        <color theme="0" tint="-0.24993999302387238"/>
      </diagonal>
    </border>
    <border diagonalUp="1" diagonalDown="1">
      <left style="thin">
        <color theme="0" tint="-0.24993999302387238"/>
      </left>
      <right style="thin"/>
      <top style="thin">
        <color theme="0" tint="-0.24993999302387238"/>
      </top>
      <bottom style="double"/>
      <diagonal style="thin">
        <color theme="0" tint="-0.24993999302387238"/>
      </diagonal>
    </border>
    <border diagonalUp="1" diagonalDown="1">
      <left style="thin">
        <color theme="0" tint="-0.24993999302387238"/>
      </left>
      <right style="thick"/>
      <top style="thin">
        <color theme="0" tint="-0.24993999302387238"/>
      </top>
      <bottom style="double"/>
      <diagonal style="thin">
        <color theme="0" tint="-0.24993999302387238"/>
      </diagonal>
    </border>
    <border>
      <left style="thick"/>
      <right style="thin">
        <color theme="0" tint="-0.3499799966812134"/>
      </right>
      <top style="thin">
        <color theme="0" tint="-0.3499799966812134"/>
      </top>
      <bottom style="thick"/>
    </border>
    <border>
      <left style="thin">
        <color theme="0" tint="-0.3499799966812134"/>
      </left>
      <right style="medium"/>
      <top style="thin">
        <color theme="0" tint="-0.3499799966812134"/>
      </top>
      <bottom style="thick"/>
    </border>
    <border>
      <left style="thin">
        <color theme="0" tint="-0.3499799966812134"/>
      </left>
      <right style="thick"/>
      <top style="thin">
        <color theme="0" tint="-0.3499799966812134"/>
      </top>
      <bottom style="thick"/>
    </border>
    <border>
      <left style="thick"/>
      <right/>
      <top style="thin">
        <color theme="0" tint="-0.149959996342659"/>
      </top>
      <bottom style="double"/>
    </border>
    <border>
      <left style="thin"/>
      <right style="thin"/>
      <top style="thin">
        <color theme="0" tint="-0.149959996342659"/>
      </top>
      <bottom style="double"/>
    </border>
    <border>
      <left style="thin"/>
      <right style="thin">
        <color theme="0" tint="-0.24993999302387238"/>
      </right>
      <top style="thin">
        <color theme="0" tint="-0.149959996342659"/>
      </top>
      <bottom style="double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59996342659"/>
      </top>
      <bottom style="double"/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ck"/>
      <top style="thin"/>
      <bottom style="thin">
        <color theme="0" tint="-0.24993999302387238"/>
      </bottom>
    </border>
    <border>
      <left style="thin">
        <color theme="0" tint="-0.24993999302387238"/>
      </left>
      <right style="thick"/>
      <top style="thin">
        <color theme="0" tint="-0.149959996342659"/>
      </top>
      <bottom style="double"/>
    </border>
    <border>
      <left style="thin"/>
      <right style="thin"/>
      <top style="double"/>
      <bottom style="thick"/>
    </border>
    <border>
      <left style="thin">
        <color theme="0" tint="-0.3499799966812134"/>
      </left>
      <right/>
      <top style="double"/>
      <bottom style="thick"/>
    </border>
    <border>
      <left style="thin">
        <color theme="0" tint="-0.3499799966812134"/>
      </left>
      <right style="thick">
        <color theme="1"/>
      </right>
      <top style="thick"/>
      <bottom style="thin">
        <color theme="0" tint="-0.3499799966812134"/>
      </bottom>
    </border>
    <border>
      <left style="thin">
        <color theme="0" tint="-0.3499799966812134"/>
      </left>
      <right style="thick">
        <color theme="1"/>
      </right>
      <top style="thin">
        <color theme="0" tint="-0.3499799966812134"/>
      </top>
      <bottom/>
    </border>
    <border>
      <left style="thin">
        <color theme="0" tint="-0.3499799966812134"/>
      </left>
      <right style="thick">
        <color theme="1"/>
      </right>
      <top style="double"/>
      <bottom style="thick"/>
    </border>
    <border>
      <left style="thin">
        <color theme="0" tint="-0.3499799966812134"/>
      </left>
      <right/>
      <top style="thin"/>
      <bottom style="thin"/>
    </border>
    <border>
      <left style="thin">
        <color theme="0" tint="-0.3499799966812134"/>
      </left>
      <right style="thick">
        <color theme="1"/>
      </right>
      <top style="thin"/>
      <bottom style="thin"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3499799966812134"/>
      </left>
      <right style="thick">
        <color theme="1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ck">
        <color theme="1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/>
      <bottom style="thin">
        <color theme="0" tint="-0.3499799966812134"/>
      </bottom>
    </border>
    <border>
      <left style="thin">
        <color theme="0" tint="-0.3499799966812134"/>
      </left>
      <right style="thick">
        <color theme="1"/>
      </right>
      <top style="thin"/>
      <bottom style="thin">
        <color theme="0" tint="-0.3499799966812134"/>
      </bottom>
    </border>
    <border>
      <left/>
      <right style="thick"/>
      <top/>
      <bottom style="thin">
        <color theme="0" tint="-0.149959996342659"/>
      </bottom>
    </border>
    <border>
      <left style="thick"/>
      <right style="thin"/>
      <top style="thin">
        <color indexed="55"/>
      </top>
      <bottom style="double"/>
    </border>
    <border>
      <left/>
      <right style="thin"/>
      <top style="thin">
        <color indexed="55"/>
      </top>
      <bottom style="double"/>
    </border>
    <border>
      <left/>
      <right style="thin">
        <color indexed="55"/>
      </right>
      <top style="double"/>
      <bottom style="thick"/>
    </border>
    <border>
      <left style="thin">
        <color indexed="55"/>
      </left>
      <right style="thin">
        <color indexed="55"/>
      </right>
      <top style="double"/>
      <bottom style="thick"/>
    </border>
    <border>
      <left style="thin">
        <color indexed="55"/>
      </left>
      <right/>
      <top style="double"/>
      <bottom style="thick"/>
    </border>
    <border>
      <left style="thin">
        <color indexed="55"/>
      </left>
      <right style="thick"/>
      <top style="double"/>
      <bottom style="thick"/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4999699890613556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 style="thin">
        <color theme="0" tint="-0.4999699890613556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4999699890613556"/>
      </right>
      <top style="thin">
        <color theme="0" tint="-0.24993999302387238"/>
      </top>
      <bottom style="thin"/>
    </border>
    <border>
      <left/>
      <right/>
      <top style="thin"/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4999699890613556"/>
      </right>
      <top style="thin"/>
      <bottom style="thin">
        <color theme="0" tint="-0.24993999302387238"/>
      </bottom>
    </border>
    <border>
      <left/>
      <right style="thin">
        <color theme="0" tint="-0.24993999302387238"/>
      </right>
      <top style="thin"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 diagonalUp="1" diagonalDown="1"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  <diagonal style="thin">
        <color theme="0" tint="-0.4999699890613556"/>
      </diagonal>
    </border>
    <border diagonalUp="1" diagonalDown="1">
      <left style="thin">
        <color theme="0" tint="-0.24993999302387238"/>
      </left>
      <right style="thin">
        <color theme="0" tint="-0.4999699890613556"/>
      </right>
      <top style="thin">
        <color theme="0" tint="-0.24993999302387238"/>
      </top>
      <bottom style="thin">
        <color theme="0" tint="-0.24993999302387238"/>
      </bottom>
      <diagonal style="thin">
        <color indexed="23"/>
      </diagonal>
    </border>
    <border diagonalUp="1" diagonalDown="1">
      <left style="thin">
        <color theme="0" tint="-0.24993999302387238"/>
      </left>
      <right style="thick"/>
      <top style="thin">
        <color theme="0" tint="-0.24993999302387238"/>
      </top>
      <bottom style="thin">
        <color theme="0" tint="-0.24993999302387238"/>
      </bottom>
      <diagonal style="thin">
        <color indexed="23"/>
      </diagonal>
    </border>
    <border diagonalUp="1" diagonalDown="1">
      <left style="thin">
        <color theme="0" tint="-0.4999699890613556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  <diagonal style="thin">
        <color indexed="23"/>
      </diagonal>
    </border>
    <border diagonalUp="1" diagonalDown="1">
      <left style="thin">
        <color theme="0" tint="-0.24993999302387238"/>
      </left>
      <right style="thin">
        <color theme="0" tint="-0.4999699890613556"/>
      </right>
      <top style="thin">
        <color theme="0" tint="-0.24993999302387238"/>
      </top>
      <bottom style="thin">
        <color theme="0" tint="-0.24993999302387238"/>
      </bottom>
      <diagonal style="thin">
        <color theme="0" tint="-0.3499799966812134"/>
      </diagonal>
    </border>
    <border>
      <left/>
      <right/>
      <top style="thin">
        <color theme="0" tint="-0.24993999302387238"/>
      </top>
      <bottom style="thin"/>
    </border>
    <border diagonalUp="1" diagonalDown="1">
      <left style="thin">
        <color theme="0" tint="-0.4999699890613556"/>
      </left>
      <right style="thin">
        <color theme="0" tint="-0.24993999302387238"/>
      </right>
      <top style="thin">
        <color theme="0" tint="-0.24993999302387238"/>
      </top>
      <bottom style="thin"/>
      <diagonal style="thin">
        <color indexed="23"/>
      </diagonal>
    </border>
    <border diagonalUp="1" diagonalDown="1"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  <diagonal style="thin">
        <color indexed="23"/>
      </diagonal>
    </border>
    <border diagonalUp="1" diagonalDown="1">
      <left style="thin">
        <color theme="0" tint="-0.24993999302387238"/>
      </left>
      <right style="thin">
        <color theme="0" tint="-0.4999699890613556"/>
      </right>
      <top style="thin">
        <color theme="0" tint="-0.24993999302387238"/>
      </top>
      <bottom style="thin"/>
      <diagonal style="thin">
        <color indexed="23"/>
      </diagonal>
    </border>
    <border diagonalUp="1" diagonalDown="1"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1" tint="0.34999001026153564"/>
      </bottom>
      <diagonal style="thin">
        <color theme="0" tint="-0.4999699890613556"/>
      </diagonal>
    </border>
    <border>
      <left style="thin">
        <color theme="0" tint="-0.24993999302387238"/>
      </left>
      <right style="thin">
        <color theme="0" tint="-0.4999699890613556"/>
      </right>
      <top style="thin">
        <color theme="0" tint="-0.24993999302387238"/>
      </top>
      <bottom style="thin">
        <color theme="1" tint="0.24995000660419464"/>
      </bottom>
    </border>
    <border>
      <left/>
      <right/>
      <top/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4999699890613556"/>
      </right>
      <top/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 style="thin">
        <color theme="0" tint="-0.4999699890613556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4999699890613556"/>
      </right>
      <top style="thin">
        <color theme="0" tint="-0.24993999302387238"/>
      </top>
      <bottom/>
    </border>
    <border>
      <left/>
      <right/>
      <top style="double"/>
      <bottom style="thick"/>
    </border>
    <border>
      <left style="thin">
        <color theme="0" tint="-0.4999699890613556"/>
      </left>
      <right style="thin">
        <color theme="0" tint="-0.24993999302387238"/>
      </right>
      <top style="double"/>
      <bottom style="thick"/>
    </border>
    <border>
      <left style="thin">
        <color theme="0" tint="-0.24993999302387238"/>
      </left>
      <right style="thin">
        <color theme="0" tint="-0.4999699890613556"/>
      </right>
      <top style="double"/>
      <bottom style="thick"/>
    </border>
    <border>
      <left style="thin">
        <color theme="0" tint="-0.3499799966812134"/>
      </left>
      <right style="thin">
        <color theme="1" tint="0.49998000264167786"/>
      </right>
      <top style="thick"/>
      <bottom style="thin">
        <color theme="0" tint="-0.24993999302387238"/>
      </bottom>
    </border>
    <border>
      <left style="thin">
        <color theme="1" tint="0.49998000264167786"/>
      </left>
      <right style="thick"/>
      <top style="thin">
        <color theme="0" tint="-0.24993999302387238"/>
      </top>
      <bottom style="thin">
        <color theme="0" tint="-0.24993999302387238"/>
      </bottom>
    </border>
    <border>
      <left style="thin">
        <color theme="1" tint="0.49998000264167786"/>
      </left>
      <right style="thick"/>
      <top style="thin">
        <color theme="0" tint="-0.24993999302387238"/>
      </top>
      <bottom style="thin"/>
    </border>
    <border>
      <left style="thin"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theme="1" tint="0.49998000264167786"/>
      </left>
      <right style="thick"/>
      <top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theme="1" tint="0.49998000264167786"/>
      </left>
      <right style="thick"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 diagonalUp="1" diagonalDown="1">
      <left/>
      <right/>
      <top style="thin">
        <color indexed="55"/>
      </top>
      <bottom style="thin">
        <color indexed="55"/>
      </bottom>
      <diagonal style="thin">
        <color indexed="23"/>
      </diagonal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/>
      <right/>
      <top style="thin">
        <color indexed="55"/>
      </top>
      <bottom/>
    </border>
    <border>
      <left style="thin">
        <color theme="1" tint="0.49998000264167786"/>
      </left>
      <right style="thick"/>
      <top style="thin">
        <color indexed="55"/>
      </top>
      <bottom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/>
      <right/>
      <top style="thin"/>
      <bottom style="thin">
        <color indexed="55"/>
      </bottom>
    </border>
    <border>
      <left style="thin">
        <color theme="1" tint="0.49998000264167786"/>
      </left>
      <right style="thick"/>
      <top style="thin"/>
      <bottom style="thin">
        <color indexed="55"/>
      </bottom>
    </border>
    <border>
      <left style="thin"/>
      <right style="thin">
        <color indexed="55"/>
      </right>
      <top style="double"/>
      <bottom style="thick"/>
    </border>
    <border>
      <left style="thin">
        <color theme="1" tint="0.49998000264167786"/>
      </left>
      <right style="thick"/>
      <top style="double"/>
      <bottom style="thick"/>
    </border>
    <border>
      <left style="thin"/>
      <right style="thin">
        <color theme="0" tint="-0.24993999302387238"/>
      </right>
      <top style="thin">
        <color theme="0" tint="-0.24993999302387238"/>
      </top>
      <bottom style="double"/>
    </border>
    <border>
      <left style="thin"/>
      <right style="thin">
        <color indexed="23"/>
      </right>
      <top style="double"/>
      <bottom style="thick"/>
    </border>
    <border>
      <left style="thin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/>
      <top style="thin">
        <color theme="0" tint="-0.3499799966812134"/>
      </top>
      <bottom style="thin"/>
    </border>
    <border>
      <left style="thin">
        <color theme="0" tint="-0.24993999302387238"/>
      </left>
      <right/>
      <top style="thin"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 style="thin">
        <color theme="1" tint="0.49998000264167786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1" tint="0.49998000264167786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ck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 tint="0.49998000264167786"/>
      </right>
      <top style="thin">
        <color theme="0" tint="-0.24993999302387238"/>
      </top>
      <bottom style="thin"/>
    </border>
    <border>
      <left style="thin">
        <color theme="1" tint="0.49998000264167786"/>
      </left>
      <right style="thin">
        <color theme="0" tint="-0.24993999302387238"/>
      </right>
      <top style="thin">
        <color theme="0" tint="-0.24993999302387238"/>
      </top>
      <bottom style="thin"/>
    </border>
    <border>
      <left/>
      <right style="thick"/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1" tint="0.49998000264167786"/>
      </right>
      <top style="thin"/>
      <bottom style="thin">
        <color theme="0" tint="-0.24993999302387238"/>
      </bottom>
    </border>
    <border>
      <left style="thin">
        <color theme="1" tint="0.49998000264167786"/>
      </left>
      <right style="thin">
        <color theme="0" tint="-0.24993999302387238"/>
      </right>
      <top style="thin"/>
      <bottom style="thin">
        <color theme="0" tint="-0.24993999302387238"/>
      </bottom>
    </border>
    <border diagonalUp="1" diagonalDown="1"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  <diagonal style="thin">
        <color indexed="23"/>
      </diagonal>
    </border>
    <border>
      <left style="thin"/>
      <right style="thick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 tint="0.49998000264167786"/>
      </right>
      <top style="thin">
        <color theme="0" tint="-0.24993999302387238"/>
      </top>
      <bottom/>
    </border>
    <border>
      <left style="thin">
        <color theme="1" tint="0.49998000264167786"/>
      </left>
      <right style="thin">
        <color theme="0" tint="-0.24993999302387238"/>
      </right>
      <top style="thin">
        <color theme="0" tint="-0.24993999302387238"/>
      </top>
      <bottom/>
    </border>
    <border diagonalUp="1" diagonalDown="1"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  <diagonal style="thin">
        <color indexed="23"/>
      </diagonal>
    </border>
    <border>
      <left style="thin">
        <color theme="0" tint="-0.24993999302387238"/>
      </left>
      <right style="thin">
        <color theme="1" tint="0.49998000264167786"/>
      </right>
      <top style="thin">
        <color theme="1" tint="0.49998000264167786"/>
      </top>
      <bottom style="thin">
        <color theme="0" tint="-0.24993999302387238"/>
      </bottom>
    </border>
    <border diagonalUp="1" diagonalDown="1">
      <left style="thin">
        <color theme="0" tint="-0.24993999302387238"/>
      </left>
      <right style="thin">
        <color theme="0" tint="-0.24993999302387238"/>
      </right>
      <top style="thin">
        <color theme="1" tint="0.49998000264167786"/>
      </top>
      <bottom style="thin">
        <color theme="0" tint="-0.24993999302387238"/>
      </bottom>
      <diagonal style="thin">
        <color indexed="23"/>
      </diagonal>
    </border>
    <border>
      <left style="thin">
        <color theme="0" tint="-0.24993999302387238"/>
      </left>
      <right style="thin">
        <color theme="1" tint="0.49998000264167786"/>
      </right>
      <top style="double"/>
      <bottom style="thick"/>
    </border>
    <border>
      <left style="thin">
        <color theme="1" tint="0.49998000264167786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theme="1" tint="0.49998000264167786"/>
      </left>
      <right style="thin">
        <color indexed="23"/>
      </right>
      <top style="thin">
        <color indexed="23"/>
      </top>
      <bottom style="thin"/>
    </border>
    <border>
      <left style="thin">
        <color theme="1" tint="0.49998000264167786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1" tint="0.49998000264167786"/>
      </left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1" tint="0.49998000264167786"/>
      </left>
      <right style="thin">
        <color indexed="23"/>
      </right>
      <top style="double"/>
      <bottom style="thick"/>
    </border>
    <border>
      <left style="thick"/>
      <right style="thin">
        <color theme="0" tint="-0.3499799966812134"/>
      </right>
      <top style="thin"/>
      <bottom/>
    </border>
    <border>
      <left style="thick"/>
      <right style="thin">
        <color theme="0" tint="-0.3499799966812134"/>
      </right>
      <top style="thin">
        <color theme="0" tint="-0.149959996342659"/>
      </top>
      <bottom style="thin">
        <color theme="0" tint="-0.149959996342659"/>
      </bottom>
    </border>
    <border>
      <left style="thick"/>
      <right style="thin">
        <color theme="0" tint="-0.3499799966812134"/>
      </right>
      <top style="thin">
        <color theme="0" tint="-0.149959996342659"/>
      </top>
      <bottom style="double"/>
    </border>
    <border>
      <left/>
      <right style="thin">
        <color theme="0" tint="-0.24993999302387238"/>
      </right>
      <top style="thin">
        <color theme="0" tint="-0.149959996342659"/>
      </top>
      <bottom style="double"/>
    </border>
    <border>
      <left style="thin">
        <color theme="0" tint="-0.3499799966812134"/>
      </left>
      <right style="thin">
        <color theme="0" tint="-0.3499799966812134"/>
      </right>
      <top style="thin"/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149959996342659"/>
      </top>
      <bottom style="double"/>
    </border>
    <border>
      <left/>
      <right style="thin">
        <color indexed="23"/>
      </right>
      <top style="thin"/>
      <bottom/>
    </border>
    <border>
      <left style="thin">
        <color indexed="23"/>
      </left>
      <right style="thick"/>
      <top style="thin"/>
      <bottom style="thin">
        <color theme="1" tint="0.49998000264167786"/>
      </bottom>
    </border>
    <border>
      <left/>
      <right/>
      <top style="thick"/>
      <bottom style="thin">
        <color theme="0" tint="-0.24993999302387238"/>
      </bottom>
    </border>
    <border>
      <left/>
      <right style="thick"/>
      <top style="thick"/>
      <bottom style="thin">
        <color theme="0" tint="-0.24993999302387238"/>
      </bottom>
    </border>
    <border>
      <left style="thin">
        <color theme="0" tint="-0.24993999302387238"/>
      </left>
      <right style="thick"/>
      <top/>
      <bottom style="thin">
        <color theme="1" tint="0.49998000264167786"/>
      </bottom>
    </border>
    <border>
      <left style="thin">
        <color theme="0" tint="-0.24993999302387238"/>
      </left>
      <right style="thick"/>
      <top style="thin">
        <color theme="1" tint="0.49998000264167786"/>
      </top>
      <bottom style="thin">
        <color theme="1" tint="0.49998000264167786"/>
      </bottom>
    </border>
    <border>
      <left style="thin">
        <color theme="0" tint="-0.24993999302387238"/>
      </left>
      <right style="thick"/>
      <top style="thin">
        <color theme="1" tint="0.49998000264167786"/>
      </top>
      <bottom style="thick"/>
    </border>
    <border>
      <left/>
      <right style="thick"/>
      <top/>
      <bottom style="thin">
        <color theme="0" tint="-0.24993999302387238"/>
      </bottom>
    </border>
    <border>
      <left/>
      <right style="thick"/>
      <top style="thin">
        <color theme="0" tint="-0.24993999302387238"/>
      </top>
      <bottom/>
    </border>
    <border>
      <left/>
      <right style="thick"/>
      <top style="double"/>
      <bottom style="thick"/>
    </border>
    <border>
      <left/>
      <right style="thick"/>
      <top style="thin">
        <color theme="1" tint="0.49998000264167786"/>
      </top>
      <bottom style="thin">
        <color theme="0" tint="-0.24993999302387238"/>
      </bottom>
    </border>
    <border>
      <left/>
      <right style="thick"/>
      <top style="thin">
        <color theme="0" tint="-0.24993999302387238"/>
      </top>
      <bottom style="thick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/>
      <right style="medium"/>
      <top style="thick"/>
      <bottom/>
    </border>
    <border>
      <left/>
      <right style="medium"/>
      <top/>
      <bottom/>
    </border>
    <border>
      <left style="thick"/>
      <right style="thin">
        <color theme="0" tint="-0.24993999302387238"/>
      </right>
      <top style="thick"/>
      <bottom style="thin">
        <color theme="0" tint="-0.24993999302387238"/>
      </bottom>
    </border>
    <border>
      <left style="thick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ck"/>
      <bottom style="thin">
        <color theme="0" tint="-0.24993999302387238"/>
      </bottom>
    </border>
    <border>
      <left style="thin"/>
      <right/>
      <top style="thick"/>
      <bottom style="thin">
        <color theme="0" tint="-0.24993999302387238"/>
      </bottom>
    </border>
    <border>
      <left/>
      <right style="thin"/>
      <top style="thick"/>
      <bottom style="thin">
        <color theme="0" tint="-0.24993999302387238"/>
      </bottom>
    </border>
    <border>
      <left style="thick"/>
      <right/>
      <top style="thin"/>
      <bottom style="thin">
        <color theme="0" tint="-0.149959996342659"/>
      </bottom>
    </border>
    <border>
      <left style="thick"/>
      <right/>
      <top style="thin">
        <color theme="0" tint="-0.149959996342659"/>
      </top>
      <bottom style="thin">
        <color theme="0" tint="-0.149959996342659"/>
      </bottom>
    </border>
    <border>
      <left style="thick"/>
      <right/>
      <top style="thin">
        <color theme="0" tint="-0.149959996342659"/>
      </top>
      <bottom style="thin"/>
    </border>
    <border>
      <left style="thick"/>
      <right/>
      <top/>
      <bottom style="thin">
        <color theme="0" tint="-0.149959996342659"/>
      </bottom>
    </border>
    <border>
      <left style="thick"/>
      <right/>
      <top style="thin">
        <color theme="0" tint="-0.149959996342659"/>
      </top>
      <bottom style="thick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n">
        <color indexed="23"/>
      </left>
      <right/>
      <top style="thick"/>
      <bottom style="thin">
        <color indexed="23"/>
      </bottom>
    </border>
    <border>
      <left style="thin">
        <color indexed="23"/>
      </left>
      <right style="thin">
        <color indexed="23"/>
      </right>
      <top style="thick"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ck"/>
      <top style="thick"/>
      <bottom style="thin">
        <color indexed="23"/>
      </bottom>
    </border>
    <border>
      <left/>
      <right style="thin">
        <color indexed="23"/>
      </right>
      <top style="thick"/>
      <bottom/>
    </border>
    <border>
      <left/>
      <right style="thin">
        <color indexed="23"/>
      </right>
      <top/>
      <bottom style="thin">
        <color indexed="23"/>
      </bottom>
    </border>
    <border>
      <left style="thick"/>
      <right style="thin">
        <color indexed="23"/>
      </right>
      <top/>
      <bottom style="thin">
        <color indexed="23"/>
      </bottom>
    </border>
    <border>
      <left style="thick"/>
      <right style="thin">
        <color indexed="23"/>
      </right>
      <top style="thin">
        <color indexed="23"/>
      </top>
      <bottom style="thin">
        <color indexed="23"/>
      </bottom>
    </border>
    <border>
      <left style="thick"/>
      <right style="thin">
        <color indexed="23"/>
      </right>
      <top style="thin">
        <color indexed="23"/>
      </top>
      <bottom/>
    </border>
    <border>
      <left style="thick"/>
      <right style="thin">
        <color indexed="23"/>
      </right>
      <top style="thin"/>
      <bottom style="thin">
        <color indexed="23"/>
      </bottom>
    </border>
    <border>
      <left style="thick"/>
      <right style="thin">
        <color indexed="23"/>
      </right>
      <top style="thin">
        <color indexed="23"/>
      </top>
      <bottom style="thin"/>
    </border>
    <border>
      <left style="thick"/>
      <right style="thin">
        <color indexed="23"/>
      </right>
      <top style="thin">
        <color indexed="23"/>
      </top>
      <bottom style="thick"/>
    </border>
    <border>
      <left style="thick"/>
      <right style="thick"/>
      <top style="thin"/>
      <bottom/>
    </border>
    <border>
      <left style="thick"/>
      <right style="thick"/>
      <top/>
      <bottom/>
    </border>
    <border>
      <left style="thick"/>
      <right style="thick"/>
      <top/>
      <bottom style="thin"/>
    </border>
    <border>
      <left style="thick"/>
      <right style="thick"/>
      <top/>
      <bottom style="thick"/>
    </border>
    <border>
      <left style="medium"/>
      <right style="thin">
        <color theme="0" tint="-0.24993999302387238"/>
      </right>
      <top style="thick"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ck"/>
      <bottom style="thin">
        <color theme="0" tint="-0.3499799966812134"/>
      </bottom>
    </border>
    <border>
      <left style="thick"/>
      <right style="thick"/>
      <top style="thick"/>
      <bottom/>
    </border>
    <border>
      <left style="thin">
        <color theme="1" tint="0.49998000264167786"/>
      </left>
      <right/>
      <top style="thick"/>
      <bottom style="thin">
        <color theme="0" tint="-0.24993999302387238"/>
      </bottom>
    </border>
    <border>
      <left style="thin"/>
      <right style="thin">
        <color theme="0" tint="-0.3499799966812134"/>
      </right>
      <top style="thick"/>
      <bottom style="thin">
        <color theme="0" tint="-0.3499799966812134"/>
      </bottom>
    </border>
    <border>
      <left style="thick"/>
      <right/>
      <top style="thick"/>
      <bottom style="thin"/>
    </border>
    <border>
      <left/>
      <right style="thin"/>
      <top style="thick"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double"/>
    </border>
    <border>
      <left style="thin">
        <color theme="1" tint="0.49998000264167786"/>
      </left>
      <right/>
      <top style="thick"/>
      <bottom style="thin">
        <color indexed="23"/>
      </bottom>
    </border>
    <border>
      <left/>
      <right/>
      <top style="thick"/>
      <bottom style="thin">
        <color indexed="23"/>
      </bottom>
    </border>
    <border>
      <left style="thin"/>
      <right/>
      <top style="thick"/>
      <bottom style="thin">
        <color indexed="2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66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20" fillId="33" borderId="9" applyBorder="0">
      <alignment vertical="center" wrapText="1"/>
      <protection/>
    </xf>
    <xf numFmtId="0" fontId="4" fillId="34" borderId="0" applyBorder="0">
      <alignment vertical="center" wrapText="1"/>
      <protection/>
    </xf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</cellStyleXfs>
  <cellXfs count="1610">
    <xf numFmtId="0" fontId="0" fillId="0" borderId="0" xfId="0" applyAlignment="1">
      <alignment/>
    </xf>
    <xf numFmtId="3" fontId="13" fillId="0" borderId="11" xfId="60" applyNumberFormat="1" applyFont="1" applyFill="1" applyBorder="1" applyAlignment="1" applyProtection="1">
      <alignment vertical="center"/>
      <protection locked="0"/>
    </xf>
    <xf numFmtId="3" fontId="13" fillId="0" borderId="12" xfId="60" applyNumberFormat="1" applyFont="1" applyFill="1" applyBorder="1" applyAlignment="1" applyProtection="1">
      <alignment vertical="center"/>
      <protection locked="0"/>
    </xf>
    <xf numFmtId="165" fontId="13" fillId="0" borderId="12" xfId="60" applyNumberFormat="1" applyFont="1" applyFill="1" applyBorder="1" applyAlignment="1" applyProtection="1">
      <alignment vertical="center"/>
      <protection locked="0"/>
    </xf>
    <xf numFmtId="165" fontId="13" fillId="0" borderId="13" xfId="60" applyNumberFormat="1" applyFont="1" applyFill="1" applyBorder="1" applyAlignment="1" applyProtection="1">
      <alignment vertical="center"/>
      <protection locked="0"/>
    </xf>
    <xf numFmtId="3" fontId="13" fillId="0" borderId="13" xfId="60" applyNumberFormat="1" applyFont="1" applyFill="1" applyBorder="1" applyAlignment="1" applyProtection="1">
      <alignment vertical="center"/>
      <protection locked="0"/>
    </xf>
    <xf numFmtId="3" fontId="13" fillId="0" borderId="14" xfId="60" applyNumberFormat="1" applyFont="1" applyFill="1" applyBorder="1" applyAlignment="1" applyProtection="1">
      <alignment vertical="center"/>
      <protection locked="0"/>
    </xf>
    <xf numFmtId="3" fontId="13" fillId="0" borderId="15" xfId="60" applyNumberFormat="1" applyFont="1" applyFill="1" applyBorder="1" applyAlignment="1" applyProtection="1">
      <alignment vertical="center"/>
      <protection locked="0"/>
    </xf>
    <xf numFmtId="165" fontId="13" fillId="0" borderId="15" xfId="60" applyNumberFormat="1" applyFont="1" applyFill="1" applyBorder="1" applyAlignment="1" applyProtection="1">
      <alignment vertical="center"/>
      <protection locked="0"/>
    </xf>
    <xf numFmtId="165" fontId="13" fillId="0" borderId="16" xfId="60" applyNumberFormat="1" applyFont="1" applyFill="1" applyBorder="1" applyAlignment="1" applyProtection="1">
      <alignment vertical="center"/>
      <protection locked="0"/>
    </xf>
    <xf numFmtId="3" fontId="13" fillId="0" borderId="16" xfId="60" applyNumberFormat="1" applyFont="1" applyFill="1" applyBorder="1" applyAlignment="1" applyProtection="1">
      <alignment vertical="center"/>
      <protection locked="0"/>
    </xf>
    <xf numFmtId="3" fontId="13" fillId="27" borderId="14" xfId="60" applyNumberFormat="1" applyFont="1" applyFill="1" applyBorder="1" applyAlignment="1" applyProtection="1">
      <alignment vertical="center"/>
      <protection locked="0"/>
    </xf>
    <xf numFmtId="3" fontId="13" fillId="27" borderId="15" xfId="60" applyNumberFormat="1" applyFont="1" applyFill="1" applyBorder="1" applyAlignment="1" applyProtection="1">
      <alignment vertical="center"/>
      <protection locked="0"/>
    </xf>
    <xf numFmtId="3" fontId="13" fillId="27" borderId="16" xfId="60" applyNumberFormat="1" applyFont="1" applyFill="1" applyBorder="1" applyAlignment="1" applyProtection="1">
      <alignment vertical="center"/>
      <protection locked="0"/>
    </xf>
    <xf numFmtId="3" fontId="13" fillId="27" borderId="17" xfId="60" applyNumberFormat="1" applyFont="1" applyFill="1" applyBorder="1" applyAlignment="1" applyProtection="1">
      <alignment vertical="center"/>
      <protection locked="0"/>
    </xf>
    <xf numFmtId="165" fontId="13" fillId="27" borderId="15" xfId="60" applyNumberFormat="1" applyFont="1" applyFill="1" applyBorder="1" applyAlignment="1" applyProtection="1">
      <alignment vertical="center"/>
      <protection locked="0"/>
    </xf>
    <xf numFmtId="165" fontId="13" fillId="27" borderId="16" xfId="60" applyNumberFormat="1" applyFont="1" applyFill="1" applyBorder="1" applyAlignment="1" applyProtection="1">
      <alignment vertical="center"/>
      <protection locked="0"/>
    </xf>
    <xf numFmtId="3" fontId="13" fillId="0" borderId="18" xfId="60" applyNumberFormat="1" applyFont="1" applyFill="1" applyBorder="1" applyAlignment="1" applyProtection="1">
      <alignment vertical="center"/>
      <protection locked="0"/>
    </xf>
    <xf numFmtId="3" fontId="13" fillId="0" borderId="19" xfId="60" applyNumberFormat="1" applyFont="1" applyFill="1" applyBorder="1" applyAlignment="1" applyProtection="1">
      <alignment vertical="center"/>
      <protection locked="0"/>
    </xf>
    <xf numFmtId="3" fontId="13" fillId="0" borderId="20" xfId="60" applyNumberFormat="1" applyFont="1" applyFill="1" applyBorder="1" applyAlignment="1" applyProtection="1">
      <alignment vertical="center"/>
      <protection locked="0"/>
    </xf>
    <xf numFmtId="3" fontId="13" fillId="0" borderId="21" xfId="60" applyNumberFormat="1" applyFont="1" applyFill="1" applyBorder="1" applyAlignment="1" applyProtection="1">
      <alignment vertical="center"/>
      <protection locked="0"/>
    </xf>
    <xf numFmtId="3" fontId="13" fillId="0" borderId="22" xfId="60" applyNumberFormat="1" applyFont="1" applyFill="1" applyBorder="1" applyAlignment="1" applyProtection="1">
      <alignment vertical="center"/>
      <protection locked="0"/>
    </xf>
    <xf numFmtId="3" fontId="13" fillId="0" borderId="23" xfId="60" applyNumberFormat="1" applyFont="1" applyFill="1" applyBorder="1" applyAlignment="1" applyProtection="1">
      <alignment vertical="center"/>
      <protection locked="0"/>
    </xf>
    <xf numFmtId="165" fontId="13" fillId="0" borderId="23" xfId="60" applyNumberFormat="1" applyFont="1" applyFill="1" applyBorder="1" applyAlignment="1" applyProtection="1">
      <alignment vertical="center"/>
      <protection locked="0"/>
    </xf>
    <xf numFmtId="165" fontId="13" fillId="0" borderId="24" xfId="60" applyNumberFormat="1" applyFont="1" applyFill="1" applyBorder="1" applyAlignment="1" applyProtection="1">
      <alignment vertical="center"/>
      <protection locked="0"/>
    </xf>
    <xf numFmtId="3" fontId="13" fillId="0" borderId="24" xfId="60" applyNumberFormat="1" applyFont="1" applyFill="1" applyBorder="1" applyAlignment="1" applyProtection="1">
      <alignment vertical="center"/>
      <protection locked="0"/>
    </xf>
    <xf numFmtId="3" fontId="20" fillId="0" borderId="11" xfId="60" applyNumberFormat="1" applyFont="1" applyFill="1" applyBorder="1" applyAlignment="1" applyProtection="1">
      <alignment vertical="center"/>
      <protection locked="0"/>
    </xf>
    <xf numFmtId="3" fontId="20" fillId="0" borderId="12" xfId="60" applyNumberFormat="1" applyFont="1" applyFill="1" applyBorder="1" applyAlignment="1" applyProtection="1">
      <alignment vertical="center"/>
      <protection locked="0"/>
    </xf>
    <xf numFmtId="3" fontId="20" fillId="0" borderId="13" xfId="60" applyNumberFormat="1" applyFont="1" applyFill="1" applyBorder="1" applyAlignment="1" applyProtection="1">
      <alignment vertical="center"/>
      <protection locked="0"/>
    </xf>
    <xf numFmtId="3" fontId="20" fillId="0" borderId="25" xfId="60" applyNumberFormat="1" applyFont="1" applyFill="1" applyBorder="1" applyAlignment="1" applyProtection="1">
      <alignment vertical="center"/>
      <protection locked="0"/>
    </xf>
    <xf numFmtId="3" fontId="20" fillId="0" borderId="26" xfId="60" applyNumberFormat="1" applyFont="1" applyFill="1" applyBorder="1" applyAlignment="1" applyProtection="1">
      <alignment vertical="center"/>
      <protection locked="0"/>
    </xf>
    <xf numFmtId="3" fontId="20" fillId="0" borderId="14" xfId="60" applyNumberFormat="1" applyFont="1" applyFill="1" applyBorder="1" applyAlignment="1" applyProtection="1">
      <alignment vertical="center"/>
      <protection locked="0"/>
    </xf>
    <xf numFmtId="3" fontId="20" fillId="0" borderId="15" xfId="60" applyNumberFormat="1" applyFont="1" applyFill="1" applyBorder="1" applyAlignment="1" applyProtection="1">
      <alignment vertical="center"/>
      <protection locked="0"/>
    </xf>
    <xf numFmtId="3" fontId="20" fillId="0" borderId="16" xfId="60" applyNumberFormat="1" applyFont="1" applyFill="1" applyBorder="1" applyAlignment="1" applyProtection="1">
      <alignment vertical="center"/>
      <protection locked="0"/>
    </xf>
    <xf numFmtId="3" fontId="20" fillId="0" borderId="27" xfId="60" applyNumberFormat="1" applyFont="1" applyFill="1" applyBorder="1" applyAlignment="1" applyProtection="1">
      <alignment vertical="center"/>
      <protection locked="0"/>
    </xf>
    <xf numFmtId="3" fontId="20" fillId="0" borderId="28" xfId="60" applyNumberFormat="1" applyFont="1" applyFill="1" applyBorder="1" applyAlignment="1" applyProtection="1">
      <alignment vertical="center"/>
      <protection locked="0"/>
    </xf>
    <xf numFmtId="3" fontId="20" fillId="27" borderId="14" xfId="60" applyNumberFormat="1" applyFont="1" applyFill="1" applyBorder="1" applyAlignment="1" applyProtection="1">
      <alignment vertical="center"/>
      <protection locked="0"/>
    </xf>
    <xf numFmtId="3" fontId="20" fillId="27" borderId="15" xfId="60" applyNumberFormat="1" applyFont="1" applyFill="1" applyBorder="1" applyAlignment="1" applyProtection="1">
      <alignment vertical="center"/>
      <protection locked="0"/>
    </xf>
    <xf numFmtId="3" fontId="20" fillId="27" borderId="16" xfId="60" applyNumberFormat="1" applyFont="1" applyFill="1" applyBorder="1" applyAlignment="1" applyProtection="1">
      <alignment vertical="center"/>
      <protection locked="0"/>
    </xf>
    <xf numFmtId="3" fontId="20" fillId="27" borderId="27" xfId="60" applyNumberFormat="1" applyFont="1" applyFill="1" applyBorder="1" applyAlignment="1" applyProtection="1">
      <alignment vertical="center"/>
      <protection locked="0"/>
    </xf>
    <xf numFmtId="3" fontId="20" fillId="0" borderId="18" xfId="60" applyNumberFormat="1" applyFont="1" applyFill="1" applyBorder="1" applyAlignment="1" applyProtection="1">
      <alignment vertical="center"/>
      <protection locked="0"/>
    </xf>
    <xf numFmtId="3" fontId="20" fillId="0" borderId="19" xfId="60" applyNumberFormat="1" applyFont="1" applyFill="1" applyBorder="1" applyAlignment="1" applyProtection="1">
      <alignment vertical="center"/>
      <protection locked="0"/>
    </xf>
    <xf numFmtId="3" fontId="20" fillId="0" borderId="20" xfId="60" applyNumberFormat="1" applyFont="1" applyFill="1" applyBorder="1" applyAlignment="1" applyProtection="1">
      <alignment vertical="center"/>
      <protection locked="0"/>
    </xf>
    <xf numFmtId="3" fontId="20" fillId="0" borderId="21" xfId="60" applyNumberFormat="1" applyFont="1" applyFill="1" applyBorder="1" applyAlignment="1" applyProtection="1">
      <alignment vertical="center"/>
      <protection locked="0"/>
    </xf>
    <xf numFmtId="3" fontId="20" fillId="0" borderId="29" xfId="60" applyNumberFormat="1" applyFont="1" applyFill="1" applyBorder="1" applyAlignment="1" applyProtection="1">
      <alignment vertical="center"/>
      <protection locked="0"/>
    </xf>
    <xf numFmtId="3" fontId="20" fillId="0" borderId="30" xfId="60" applyNumberFormat="1" applyFont="1" applyFill="1" applyBorder="1" applyAlignment="1" applyProtection="1">
      <alignment vertical="center"/>
      <protection locked="0"/>
    </xf>
    <xf numFmtId="3" fontId="20" fillId="0" borderId="31" xfId="60" applyNumberFormat="1" applyFont="1" applyFill="1" applyBorder="1" applyAlignment="1" applyProtection="1">
      <alignment vertical="center"/>
      <protection locked="0"/>
    </xf>
    <xf numFmtId="3" fontId="20" fillId="0" borderId="32" xfId="60" applyNumberFormat="1" applyFont="1" applyFill="1" applyBorder="1" applyAlignment="1" applyProtection="1">
      <alignment vertical="center"/>
      <protection locked="0"/>
    </xf>
    <xf numFmtId="3" fontId="20" fillId="0" borderId="33" xfId="60" applyNumberFormat="1" applyFont="1" applyFill="1" applyBorder="1" applyAlignment="1" applyProtection="1">
      <alignment vertical="center"/>
      <protection locked="0"/>
    </xf>
    <xf numFmtId="3" fontId="20" fillId="0" borderId="34" xfId="60" applyNumberFormat="1" applyFont="1" applyFill="1" applyBorder="1" applyAlignment="1" applyProtection="1">
      <alignment vertical="center"/>
      <protection locked="0"/>
    </xf>
    <xf numFmtId="3" fontId="20" fillId="0" borderId="35" xfId="60" applyNumberFormat="1" applyFont="1" applyFill="1" applyBorder="1" applyAlignment="1" applyProtection="1">
      <alignment vertical="center"/>
      <protection locked="0"/>
    </xf>
    <xf numFmtId="3" fontId="20" fillId="0" borderId="36" xfId="60" applyNumberFormat="1" applyFont="1" applyFill="1" applyBorder="1" applyAlignment="1" applyProtection="1">
      <alignment vertical="center"/>
      <protection locked="0"/>
    </xf>
    <xf numFmtId="3" fontId="20" fillId="0" borderId="37" xfId="60" applyNumberFormat="1" applyFont="1" applyFill="1" applyBorder="1" applyAlignment="1" applyProtection="1">
      <alignment vertical="center"/>
      <protection locked="0"/>
    </xf>
    <xf numFmtId="3" fontId="20" fillId="0" borderId="38" xfId="60" applyNumberFormat="1" applyFont="1" applyFill="1" applyBorder="1" applyAlignment="1" applyProtection="1">
      <alignment vertical="center"/>
      <protection locked="0"/>
    </xf>
    <xf numFmtId="3" fontId="20" fillId="0" borderId="39" xfId="60" applyNumberFormat="1" applyFont="1" applyFill="1" applyBorder="1" applyAlignment="1" applyProtection="1">
      <alignment vertical="center"/>
      <protection locked="0"/>
    </xf>
    <xf numFmtId="3" fontId="20" fillId="0" borderId="40" xfId="60" applyNumberFormat="1" applyFont="1" applyFill="1" applyBorder="1" applyAlignment="1" applyProtection="1">
      <alignment vertical="center"/>
      <protection locked="0"/>
    </xf>
    <xf numFmtId="3" fontId="20" fillId="0" borderId="41" xfId="60" applyNumberFormat="1" applyFont="1" applyFill="1" applyBorder="1" applyAlignment="1" applyProtection="1">
      <alignment vertical="center"/>
      <protection locked="0"/>
    </xf>
    <xf numFmtId="165" fontId="20" fillId="0" borderId="27" xfId="60" applyNumberFormat="1" applyFont="1" applyFill="1" applyBorder="1" applyAlignment="1" applyProtection="1">
      <alignment vertical="center"/>
      <protection locked="0"/>
    </xf>
    <xf numFmtId="165" fontId="20" fillId="0" borderId="21" xfId="60" applyNumberFormat="1" applyFont="1" applyFill="1" applyBorder="1" applyAlignment="1" applyProtection="1">
      <alignment vertical="center"/>
      <protection locked="0"/>
    </xf>
    <xf numFmtId="165" fontId="20" fillId="0" borderId="42" xfId="60" applyNumberFormat="1" applyFont="1" applyFill="1" applyBorder="1" applyAlignment="1" applyProtection="1">
      <alignment vertical="center"/>
      <protection locked="0"/>
    </xf>
    <xf numFmtId="3" fontId="20" fillId="0" borderId="43" xfId="60" applyNumberFormat="1" applyFont="1" applyFill="1" applyBorder="1" applyAlignment="1" applyProtection="1">
      <alignment vertical="center"/>
      <protection locked="0"/>
    </xf>
    <xf numFmtId="3" fontId="20" fillId="0" borderId="44" xfId="60" applyNumberFormat="1" applyFont="1" applyFill="1" applyBorder="1" applyAlignment="1" applyProtection="1">
      <alignment vertical="center"/>
      <protection locked="0"/>
    </xf>
    <xf numFmtId="3" fontId="20" fillId="0" borderId="45" xfId="60" applyNumberFormat="1" applyFont="1" applyFill="1" applyBorder="1" applyAlignment="1" applyProtection="1">
      <alignment vertical="center"/>
      <protection locked="0"/>
    </xf>
    <xf numFmtId="3" fontId="20" fillId="0" borderId="46" xfId="60" applyNumberFormat="1" applyFont="1" applyFill="1" applyBorder="1" applyAlignment="1" applyProtection="1">
      <alignment vertical="center"/>
      <protection locked="0"/>
    </xf>
    <xf numFmtId="3" fontId="20" fillId="0" borderId="47" xfId="60" applyNumberFormat="1" applyFont="1" applyFill="1" applyBorder="1" applyAlignment="1" applyProtection="1">
      <alignment vertical="center"/>
      <protection locked="0"/>
    </xf>
    <xf numFmtId="3" fontId="20" fillId="0" borderId="17" xfId="60" applyNumberFormat="1" applyFont="1" applyFill="1" applyBorder="1" applyAlignment="1" applyProtection="1">
      <alignment vertical="center"/>
      <protection locked="0"/>
    </xf>
    <xf numFmtId="3" fontId="20" fillId="27" borderId="17" xfId="60" applyNumberFormat="1" applyFont="1" applyFill="1" applyBorder="1" applyAlignment="1" applyProtection="1">
      <alignment vertical="center"/>
      <protection locked="0"/>
    </xf>
    <xf numFmtId="3" fontId="20" fillId="0" borderId="48" xfId="60" applyNumberFormat="1" applyFont="1" applyFill="1" applyBorder="1" applyAlignment="1" applyProtection="1">
      <alignment vertical="center"/>
      <protection locked="0"/>
    </xf>
    <xf numFmtId="3" fontId="20" fillId="0" borderId="49" xfId="60" applyNumberFormat="1" applyFont="1" applyFill="1" applyBorder="1" applyAlignment="1" applyProtection="1">
      <alignment vertical="center"/>
      <protection locked="0"/>
    </xf>
    <xf numFmtId="3" fontId="20" fillId="0" borderId="50" xfId="60" applyNumberFormat="1" applyFont="1" applyFill="1" applyBorder="1" applyAlignment="1" applyProtection="1">
      <alignment vertical="center"/>
      <protection locked="0"/>
    </xf>
    <xf numFmtId="3" fontId="20" fillId="0" borderId="51" xfId="60" applyNumberFormat="1" applyFont="1" applyFill="1" applyBorder="1" applyAlignment="1" applyProtection="1">
      <alignment vertical="center"/>
      <protection locked="0"/>
    </xf>
    <xf numFmtId="3" fontId="20" fillId="0" borderId="52" xfId="60" applyNumberFormat="1" applyFont="1" applyFill="1" applyBorder="1" applyAlignment="1" applyProtection="1">
      <alignment vertical="center"/>
      <protection locked="0"/>
    </xf>
    <xf numFmtId="3" fontId="20" fillId="0" borderId="53" xfId="60" applyNumberFormat="1" applyFont="1" applyFill="1" applyBorder="1" applyAlignment="1" applyProtection="1">
      <alignment vertical="center"/>
      <protection locked="0"/>
    </xf>
    <xf numFmtId="3" fontId="20" fillId="0" borderId="54" xfId="60" applyNumberFormat="1" applyFont="1" applyFill="1" applyBorder="1" applyAlignment="1" applyProtection="1">
      <alignment vertical="center"/>
      <protection locked="0"/>
    </xf>
    <xf numFmtId="3" fontId="20" fillId="0" borderId="55" xfId="60" applyNumberFormat="1" applyFont="1" applyFill="1" applyBorder="1" applyAlignment="1" applyProtection="1">
      <alignment vertical="center"/>
      <protection locked="0"/>
    </xf>
    <xf numFmtId="3" fontId="20" fillId="0" borderId="56" xfId="60" applyNumberFormat="1" applyFont="1" applyFill="1" applyBorder="1" applyAlignment="1" applyProtection="1">
      <alignment vertical="center"/>
      <protection locked="0"/>
    </xf>
    <xf numFmtId="0" fontId="13" fillId="0" borderId="57" xfId="61" applyFont="1" applyFill="1" applyBorder="1" applyAlignment="1" applyProtection="1">
      <alignment horizontal="left" vertical="center" wrapText="1"/>
      <protection/>
    </xf>
    <xf numFmtId="0" fontId="25" fillId="0" borderId="58" xfId="61" applyFont="1" applyFill="1" applyBorder="1" applyAlignment="1" applyProtection="1">
      <alignment horizontal="left" vertical="center" wrapText="1"/>
      <protection/>
    </xf>
    <xf numFmtId="0" fontId="13" fillId="0" borderId="59" xfId="61" applyFont="1" applyFill="1" applyBorder="1" applyAlignment="1" applyProtection="1">
      <alignment horizontal="left" vertical="center" wrapText="1"/>
      <protection/>
    </xf>
    <xf numFmtId="0" fontId="20" fillId="0" borderId="58" xfId="61" applyFont="1" applyFill="1" applyBorder="1" applyAlignment="1" applyProtection="1">
      <alignment horizontal="left" vertical="center" wrapText="1" indent="1"/>
      <protection/>
    </xf>
    <xf numFmtId="0" fontId="20" fillId="27" borderId="58" xfId="61" applyFont="1" applyFill="1" applyBorder="1" applyAlignment="1" applyProtection="1">
      <alignment horizontal="left" vertical="center" wrapText="1" indent="2"/>
      <protection/>
    </xf>
    <xf numFmtId="0" fontId="13" fillId="27" borderId="59" xfId="61" applyFont="1" applyFill="1" applyBorder="1" applyAlignment="1" applyProtection="1">
      <alignment horizontal="left" vertical="center" wrapText="1"/>
      <protection/>
    </xf>
    <xf numFmtId="49" fontId="13" fillId="27" borderId="59" xfId="61" applyNumberFormat="1" applyFont="1" applyFill="1" applyBorder="1" applyAlignment="1" applyProtection="1">
      <alignment horizontal="left" vertical="center" wrapText="1"/>
      <protection/>
    </xf>
    <xf numFmtId="49" fontId="13" fillId="0" borderId="59" xfId="61" applyNumberFormat="1" applyFont="1" applyFill="1" applyBorder="1" applyAlignment="1" applyProtection="1">
      <alignment horizontal="left" vertical="center" wrapText="1"/>
      <protection/>
    </xf>
    <xf numFmtId="0" fontId="20" fillId="0" borderId="58" xfId="61" applyFont="1" applyFill="1" applyBorder="1" applyAlignment="1" applyProtection="1">
      <alignment horizontal="left" vertical="center" wrapText="1"/>
      <protection/>
    </xf>
    <xf numFmtId="3" fontId="20" fillId="0" borderId="60" xfId="60" applyNumberFormat="1" applyFont="1" applyFill="1" applyBorder="1" applyAlignment="1" applyProtection="1">
      <alignment vertical="center"/>
      <protection locked="0"/>
    </xf>
    <xf numFmtId="3" fontId="20" fillId="0" borderId="61" xfId="60" applyNumberFormat="1" applyFont="1" applyFill="1" applyBorder="1" applyAlignment="1" applyProtection="1">
      <alignment vertical="center"/>
      <protection locked="0"/>
    </xf>
    <xf numFmtId="3" fontId="20" fillId="0" borderId="62" xfId="60" applyNumberFormat="1" applyFont="1" applyFill="1" applyBorder="1" applyAlignment="1" applyProtection="1">
      <alignment vertical="center"/>
      <protection locked="0"/>
    </xf>
    <xf numFmtId="3" fontId="20" fillId="0" borderId="63" xfId="60" applyNumberFormat="1" applyFont="1" applyFill="1" applyBorder="1" applyAlignment="1" applyProtection="1">
      <alignment vertical="center"/>
      <protection locked="0"/>
    </xf>
    <xf numFmtId="165" fontId="20" fillId="0" borderId="64" xfId="60" applyNumberFormat="1" applyFont="1" applyFill="1" applyBorder="1" applyAlignment="1" applyProtection="1">
      <alignment vertical="center"/>
      <protection locked="0"/>
    </xf>
    <xf numFmtId="3" fontId="20" fillId="0" borderId="65" xfId="60" applyNumberFormat="1" applyFont="1" applyFill="1" applyBorder="1" applyAlignment="1" applyProtection="1">
      <alignment vertical="center"/>
      <protection locked="0"/>
    </xf>
    <xf numFmtId="165" fontId="20" fillId="0" borderId="66" xfId="60" applyNumberFormat="1" applyFont="1" applyFill="1" applyBorder="1" applyAlignment="1" applyProtection="1">
      <alignment vertical="center"/>
      <protection locked="0"/>
    </xf>
    <xf numFmtId="3" fontId="20" fillId="0" borderId="67" xfId="60" applyNumberFormat="1" applyFont="1" applyFill="1" applyBorder="1" applyAlignment="1" applyProtection="1">
      <alignment vertical="center"/>
      <protection locked="0"/>
    </xf>
    <xf numFmtId="3" fontId="20" fillId="0" borderId="68" xfId="60" applyNumberFormat="1" applyFont="1" applyFill="1" applyBorder="1" applyAlignment="1" applyProtection="1">
      <alignment vertical="center"/>
      <protection locked="0"/>
    </xf>
    <xf numFmtId="3" fontId="20" fillId="0" borderId="69" xfId="60" applyNumberFormat="1" applyFont="1" applyFill="1" applyBorder="1" applyAlignment="1" applyProtection="1">
      <alignment vertical="center"/>
      <protection locked="0"/>
    </xf>
    <xf numFmtId="3" fontId="20" fillId="0" borderId="70" xfId="60" applyNumberFormat="1" applyFont="1" applyFill="1" applyBorder="1" applyAlignment="1" applyProtection="1">
      <alignment vertical="center"/>
      <protection locked="0"/>
    </xf>
    <xf numFmtId="0" fontId="20" fillId="0" borderId="71" xfId="61" applyFont="1" applyFill="1" applyBorder="1" applyAlignment="1" applyProtection="1">
      <alignment horizontal="left" vertical="center" wrapText="1"/>
      <protection/>
    </xf>
    <xf numFmtId="0" fontId="20" fillId="27" borderId="72" xfId="61" applyFont="1" applyFill="1" applyBorder="1" applyAlignment="1" applyProtection="1">
      <alignment horizontal="left" vertical="center" wrapText="1" indent="2"/>
      <protection/>
    </xf>
    <xf numFmtId="49" fontId="13" fillId="27" borderId="73" xfId="61" applyNumberFormat="1" applyFont="1" applyFill="1" applyBorder="1" applyAlignment="1" applyProtection="1">
      <alignment horizontal="left" vertical="center" wrapText="1"/>
      <protection/>
    </xf>
    <xf numFmtId="49" fontId="13" fillId="0" borderId="57" xfId="61" applyNumberFormat="1" applyFont="1" applyFill="1" applyBorder="1" applyAlignment="1" applyProtection="1">
      <alignment horizontal="left" vertical="center" wrapText="1"/>
      <protection/>
    </xf>
    <xf numFmtId="0" fontId="0" fillId="0" borderId="7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5" xfId="0" applyBorder="1" applyAlignment="1">
      <alignment vertical="center"/>
    </xf>
    <xf numFmtId="0" fontId="71" fillId="0" borderId="0" xfId="0" applyFont="1" applyAlignment="1">
      <alignment/>
    </xf>
    <xf numFmtId="0" fontId="71" fillId="0" borderId="0" xfId="0" applyFont="1" applyAlignment="1">
      <alignment vertical="center"/>
    </xf>
    <xf numFmtId="0" fontId="0" fillId="0" borderId="76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165" fontId="13" fillId="0" borderId="47" xfId="60" applyNumberFormat="1" applyFont="1" applyFill="1" applyBorder="1" applyAlignment="1" applyProtection="1">
      <alignment vertical="center"/>
      <protection locked="0"/>
    </xf>
    <xf numFmtId="165" fontId="13" fillId="0" borderId="17" xfId="60" applyNumberFormat="1" applyFont="1" applyFill="1" applyBorder="1" applyAlignment="1" applyProtection="1">
      <alignment vertical="center"/>
      <protection locked="0"/>
    </xf>
    <xf numFmtId="165" fontId="13" fillId="27" borderId="17" xfId="60" applyNumberFormat="1" applyFont="1" applyFill="1" applyBorder="1" applyAlignment="1" applyProtection="1">
      <alignment vertical="center"/>
      <protection locked="0"/>
    </xf>
    <xf numFmtId="165" fontId="13" fillId="0" borderId="78" xfId="60" applyNumberFormat="1" applyFont="1" applyFill="1" applyBorder="1" applyAlignment="1" applyProtection="1">
      <alignment vertical="center"/>
      <protection locked="0"/>
    </xf>
    <xf numFmtId="0" fontId="31" fillId="0" borderId="0" xfId="0" applyFont="1" applyAlignment="1">
      <alignment vertical="center"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 vertical="top"/>
    </xf>
    <xf numFmtId="0" fontId="0" fillId="0" borderId="0" xfId="0" applyAlignment="1">
      <alignment horizontal="left" vertical="center" indent="2"/>
    </xf>
    <xf numFmtId="0" fontId="0" fillId="0" borderId="75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66" fillId="0" borderId="0" xfId="56" applyAlignment="1" applyProtection="1">
      <alignment wrapText="1"/>
      <protection locked="0"/>
    </xf>
    <xf numFmtId="0" fontId="4" fillId="0" borderId="0" xfId="56" applyFont="1" applyProtection="1">
      <alignment/>
      <protection locked="0"/>
    </xf>
    <xf numFmtId="0" fontId="66" fillId="0" borderId="0" xfId="56" applyProtection="1">
      <alignment/>
      <protection locked="0"/>
    </xf>
    <xf numFmtId="0" fontId="4" fillId="35" borderId="0" xfId="56" applyFont="1" applyFill="1" applyAlignment="1" applyProtection="1">
      <alignment vertical="center"/>
      <protection locked="0"/>
    </xf>
    <xf numFmtId="3" fontId="4" fillId="0" borderId="79" xfId="56" applyNumberFormat="1" applyFont="1" applyFill="1" applyBorder="1" applyAlignment="1" applyProtection="1">
      <alignment vertical="center"/>
      <protection locked="0"/>
    </xf>
    <xf numFmtId="3" fontId="4" fillId="0" borderId="80" xfId="56" applyNumberFormat="1" applyFont="1" applyFill="1" applyBorder="1" applyAlignment="1" applyProtection="1">
      <alignment vertical="center"/>
      <protection locked="0"/>
    </xf>
    <xf numFmtId="3" fontId="4" fillId="0" borderId="81" xfId="56" applyNumberFormat="1" applyFont="1" applyFill="1" applyBorder="1" applyAlignment="1" applyProtection="1">
      <alignment vertical="center"/>
      <protection locked="0"/>
    </xf>
    <xf numFmtId="0" fontId="66" fillId="0" borderId="0" xfId="56" applyAlignment="1" applyProtection="1">
      <alignment/>
      <protection locked="0"/>
    </xf>
    <xf numFmtId="3" fontId="4" fillId="0" borderId="82" xfId="56" applyNumberFormat="1" applyFont="1" applyFill="1" applyBorder="1" applyAlignment="1" applyProtection="1">
      <alignment vertical="center"/>
      <protection locked="0"/>
    </xf>
    <xf numFmtId="3" fontId="4" fillId="0" borderId="83" xfId="56" applyNumberFormat="1" applyFont="1" applyFill="1" applyBorder="1" applyAlignment="1" applyProtection="1">
      <alignment vertical="center"/>
      <protection locked="0"/>
    </xf>
    <xf numFmtId="3" fontId="4" fillId="0" borderId="84" xfId="56" applyNumberFormat="1" applyFont="1" applyFill="1" applyBorder="1" applyAlignment="1" applyProtection="1">
      <alignment vertical="center"/>
      <protection locked="0"/>
    </xf>
    <xf numFmtId="3" fontId="4" fillId="0" borderId="85" xfId="56" applyNumberFormat="1" applyFont="1" applyFill="1" applyBorder="1" applyAlignment="1" applyProtection="1">
      <alignment vertical="center"/>
      <protection locked="0"/>
    </xf>
    <xf numFmtId="3" fontId="4" fillId="0" borderId="86" xfId="56" applyNumberFormat="1" applyFont="1" applyFill="1" applyBorder="1" applyAlignment="1" applyProtection="1">
      <alignment vertical="center"/>
      <protection locked="0"/>
    </xf>
    <xf numFmtId="3" fontId="4" fillId="0" borderId="87" xfId="56" applyNumberFormat="1" applyFont="1" applyFill="1" applyBorder="1" applyAlignment="1" applyProtection="1">
      <alignment vertical="center"/>
      <protection locked="0"/>
    </xf>
    <xf numFmtId="3" fontId="4" fillId="0" borderId="88" xfId="56" applyNumberFormat="1" applyFont="1" applyFill="1" applyBorder="1" applyAlignment="1" applyProtection="1">
      <alignment vertical="center"/>
      <protection locked="0"/>
    </xf>
    <xf numFmtId="3" fontId="4" fillId="0" borderId="89" xfId="56" applyNumberFormat="1" applyFont="1" applyFill="1" applyBorder="1" applyAlignment="1" applyProtection="1">
      <alignment vertical="center"/>
      <protection locked="0"/>
    </xf>
    <xf numFmtId="3" fontId="4" fillId="0" borderId="90" xfId="56" applyNumberFormat="1" applyFont="1" applyFill="1" applyBorder="1" applyAlignment="1" applyProtection="1">
      <alignment vertical="center"/>
      <protection locked="0"/>
    </xf>
    <xf numFmtId="3" fontId="4" fillId="0" borderId="91" xfId="56" applyNumberFormat="1" applyFont="1" applyFill="1" applyBorder="1" applyAlignment="1" applyProtection="1">
      <alignment vertical="center"/>
      <protection locked="0"/>
    </xf>
    <xf numFmtId="3" fontId="4" fillId="0" borderId="92" xfId="56" applyNumberFormat="1" applyFont="1" applyFill="1" applyBorder="1" applyAlignment="1" applyProtection="1">
      <alignment vertical="center"/>
      <protection locked="0"/>
    </xf>
    <xf numFmtId="3" fontId="4" fillId="0" borderId="93" xfId="56" applyNumberFormat="1" applyFont="1" applyFill="1" applyBorder="1" applyAlignment="1" applyProtection="1">
      <alignment vertical="center"/>
      <protection locked="0"/>
    </xf>
    <xf numFmtId="3" fontId="4" fillId="0" borderId="94" xfId="56" applyNumberFormat="1" applyFont="1" applyFill="1" applyBorder="1" applyAlignment="1" applyProtection="1">
      <alignment vertical="center"/>
      <protection locked="0"/>
    </xf>
    <xf numFmtId="3" fontId="4" fillId="0" borderId="95" xfId="56" applyNumberFormat="1" applyFont="1" applyFill="1" applyBorder="1" applyAlignment="1" applyProtection="1">
      <alignment vertical="center"/>
      <protection locked="0"/>
    </xf>
    <xf numFmtId="3" fontId="4" fillId="0" borderId="96" xfId="56" applyNumberFormat="1" applyFont="1" applyFill="1" applyBorder="1" applyAlignment="1" applyProtection="1">
      <alignment vertical="center"/>
      <protection locked="0"/>
    </xf>
    <xf numFmtId="3" fontId="8" fillId="0" borderId="79" xfId="56" applyNumberFormat="1" applyFont="1" applyFill="1" applyBorder="1" applyAlignment="1" applyProtection="1">
      <alignment vertical="center"/>
      <protection locked="0"/>
    </xf>
    <xf numFmtId="3" fontId="8" fillId="0" borderId="80" xfId="56" applyNumberFormat="1" applyFont="1" applyFill="1" applyBorder="1" applyAlignment="1" applyProtection="1">
      <alignment vertical="center"/>
      <protection locked="0"/>
    </xf>
    <xf numFmtId="3" fontId="8" fillId="0" borderId="81" xfId="56" applyNumberFormat="1" applyFont="1" applyFill="1" applyBorder="1" applyAlignment="1" applyProtection="1">
      <alignment vertical="center"/>
      <protection locked="0"/>
    </xf>
    <xf numFmtId="3" fontId="8" fillId="35" borderId="97" xfId="56" applyNumberFormat="1" applyFont="1" applyFill="1" applyBorder="1" applyAlignment="1" applyProtection="1">
      <alignment vertical="center"/>
      <protection locked="0"/>
    </xf>
    <xf numFmtId="3" fontId="8" fillId="35" borderId="98" xfId="56" applyNumberFormat="1" applyFont="1" applyFill="1" applyBorder="1" applyAlignment="1" applyProtection="1">
      <alignment vertical="center"/>
      <protection locked="0"/>
    </xf>
    <xf numFmtId="0" fontId="3" fillId="0" borderId="0" xfId="56" applyFont="1" applyAlignment="1" applyProtection="1">
      <alignment wrapText="1"/>
      <protection locked="0"/>
    </xf>
    <xf numFmtId="0" fontId="62" fillId="0" borderId="0" xfId="52" applyAlignment="1" applyProtection="1">
      <alignment wrapText="1"/>
      <protection/>
    </xf>
    <xf numFmtId="0" fontId="66" fillId="0" borderId="0" xfId="56" applyAlignment="1" applyProtection="1">
      <alignment wrapText="1"/>
      <protection/>
    </xf>
    <xf numFmtId="0" fontId="4" fillId="0" borderId="0" xfId="56" applyFont="1" applyProtection="1">
      <alignment/>
      <protection/>
    </xf>
    <xf numFmtId="0" fontId="3" fillId="0" borderId="0" xfId="56" applyFont="1" applyAlignment="1" applyProtection="1">
      <alignment wrapText="1"/>
      <protection/>
    </xf>
    <xf numFmtId="0" fontId="66" fillId="35" borderId="0" xfId="56" applyFill="1" applyAlignment="1" applyProtection="1">
      <alignment vertical="center" wrapText="1"/>
      <protection/>
    </xf>
    <xf numFmtId="0" fontId="4" fillId="35" borderId="0" xfId="56" applyFont="1" applyFill="1" applyAlignment="1" applyProtection="1">
      <alignment vertical="center"/>
      <protection/>
    </xf>
    <xf numFmtId="0" fontId="5" fillId="0" borderId="0" xfId="56" applyFont="1" applyFill="1" applyAlignment="1" applyProtection="1">
      <alignment horizontal="right" vertical="center"/>
      <protection/>
    </xf>
    <xf numFmtId="0" fontId="72" fillId="35" borderId="0" xfId="56" applyFont="1" applyFill="1" applyAlignment="1" applyProtection="1">
      <alignment horizontal="left" vertical="center"/>
      <protection/>
    </xf>
    <xf numFmtId="0" fontId="66" fillId="35" borderId="0" xfId="56" applyFill="1" applyAlignment="1" applyProtection="1">
      <alignment vertical="center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4" fillId="0" borderId="0" xfId="56" applyFont="1" applyFill="1" applyAlignment="1" applyProtection="1">
      <alignment vertical="center"/>
      <protection/>
    </xf>
    <xf numFmtId="0" fontId="66" fillId="0" borderId="0" xfId="56" applyFill="1" applyBorder="1" applyAlignment="1" applyProtection="1">
      <alignment horizontal="left" vertical="center" wrapText="1" indent="1"/>
      <protection/>
    </xf>
    <xf numFmtId="0" fontId="6" fillId="0" borderId="0" xfId="56" applyFont="1" applyFill="1" applyAlignment="1" applyProtection="1">
      <alignment horizontal="right" vertical="center" wrapText="1"/>
      <protection/>
    </xf>
    <xf numFmtId="0" fontId="66" fillId="0" borderId="99" xfId="56" applyFill="1" applyBorder="1" applyAlignment="1" applyProtection="1">
      <alignment horizontal="left" vertical="center" wrapText="1" indent="1"/>
      <protection/>
    </xf>
    <xf numFmtId="0" fontId="3" fillId="35" borderId="82" xfId="56" applyFont="1" applyFill="1" applyBorder="1" applyAlignment="1" applyProtection="1">
      <alignment horizontal="center" vertical="center" wrapText="1"/>
      <protection/>
    </xf>
    <xf numFmtId="0" fontId="3" fillId="35" borderId="83" xfId="56" applyFont="1" applyFill="1" applyBorder="1" applyAlignment="1" applyProtection="1">
      <alignment horizontal="center" vertical="center" wrapText="1"/>
      <protection/>
    </xf>
    <xf numFmtId="0" fontId="3" fillId="35" borderId="84" xfId="56" applyFont="1" applyFill="1" applyBorder="1" applyAlignment="1" applyProtection="1">
      <alignment horizontal="center" vertical="center" wrapText="1"/>
      <protection/>
    </xf>
    <xf numFmtId="0" fontId="3" fillId="35" borderId="85" xfId="56" applyFont="1" applyFill="1" applyBorder="1" applyAlignment="1" applyProtection="1">
      <alignment horizontal="center" vertical="center" wrapText="1"/>
      <protection/>
    </xf>
    <xf numFmtId="0" fontId="3" fillId="35" borderId="86" xfId="56" applyFont="1" applyFill="1" applyBorder="1" applyAlignment="1" applyProtection="1">
      <alignment horizontal="center" vertical="center" wrapText="1"/>
      <protection/>
    </xf>
    <xf numFmtId="0" fontId="3" fillId="35" borderId="87" xfId="56" applyFont="1" applyFill="1" applyBorder="1" applyAlignment="1" applyProtection="1">
      <alignment horizontal="center" vertical="center" wrapText="1"/>
      <protection/>
    </xf>
    <xf numFmtId="0" fontId="8" fillId="36" borderId="100" xfId="56" applyFont="1" applyFill="1" applyBorder="1" applyAlignment="1" applyProtection="1">
      <alignment vertical="center" wrapText="1"/>
      <protection/>
    </xf>
    <xf numFmtId="49" fontId="10" fillId="36" borderId="101" xfId="56" applyNumberFormat="1" applyFont="1" applyFill="1" applyBorder="1" applyAlignment="1" applyProtection="1">
      <alignment vertical="center" wrapText="1"/>
      <protection/>
    </xf>
    <xf numFmtId="3" fontId="8" fillId="36" borderId="102" xfId="56" applyNumberFormat="1" applyFont="1" applyFill="1" applyBorder="1" applyAlignment="1" applyProtection="1">
      <alignment horizontal="right" vertical="center" wrapText="1"/>
      <protection/>
    </xf>
    <xf numFmtId="3" fontId="8" fillId="36" borderId="103" xfId="56" applyNumberFormat="1" applyFont="1" applyFill="1" applyBorder="1" applyAlignment="1" applyProtection="1">
      <alignment horizontal="right" vertical="center" wrapText="1"/>
      <protection/>
    </xf>
    <xf numFmtId="3" fontId="8" fillId="36" borderId="104" xfId="56" applyNumberFormat="1" applyFont="1" applyFill="1" applyBorder="1" applyAlignment="1" applyProtection="1">
      <alignment horizontal="right" vertical="center" wrapText="1"/>
      <protection/>
    </xf>
    <xf numFmtId="0" fontId="3" fillId="35" borderId="105" xfId="56" applyFont="1" applyFill="1" applyBorder="1" applyAlignment="1" applyProtection="1">
      <alignment horizontal="left" vertical="center" wrapText="1"/>
      <protection/>
    </xf>
    <xf numFmtId="49" fontId="11" fillId="35" borderId="106" xfId="56" applyNumberFormat="1" applyFont="1" applyFill="1" applyBorder="1" applyAlignment="1" applyProtection="1">
      <alignment horizontal="left" vertical="center"/>
      <protection/>
    </xf>
    <xf numFmtId="0" fontId="3" fillId="35" borderId="107" xfId="56" applyFont="1" applyFill="1" applyBorder="1" applyAlignment="1" applyProtection="1">
      <alignment horizontal="left" vertical="center" wrapText="1"/>
      <protection/>
    </xf>
    <xf numFmtId="49" fontId="11" fillId="35" borderId="108" xfId="56" applyNumberFormat="1" applyFont="1" applyFill="1" applyBorder="1" applyAlignment="1" applyProtection="1">
      <alignment horizontal="left" vertical="center"/>
      <protection/>
    </xf>
    <xf numFmtId="0" fontId="3" fillId="35" borderId="107" xfId="56" applyFont="1" applyFill="1" applyBorder="1" applyAlignment="1" applyProtection="1">
      <alignment vertical="center" wrapText="1"/>
      <protection/>
    </xf>
    <xf numFmtId="0" fontId="3" fillId="35" borderId="109" xfId="56" applyFont="1" applyFill="1" applyBorder="1" applyAlignment="1" applyProtection="1">
      <alignment vertical="center" wrapText="1"/>
      <protection/>
    </xf>
    <xf numFmtId="49" fontId="11" fillId="35" borderId="110" xfId="56" applyNumberFormat="1" applyFont="1" applyFill="1" applyBorder="1" applyAlignment="1" applyProtection="1">
      <alignment horizontal="left" vertical="center"/>
      <protection/>
    </xf>
    <xf numFmtId="0" fontId="12" fillId="36" borderId="100" xfId="56" applyFont="1" applyFill="1" applyBorder="1" applyAlignment="1" applyProtection="1">
      <alignment vertical="center" wrapText="1"/>
      <protection/>
    </xf>
    <xf numFmtId="0" fontId="13" fillId="35" borderId="105" xfId="56" applyFont="1" applyFill="1" applyBorder="1" applyAlignment="1" applyProtection="1">
      <alignment horizontal="left" vertical="center" wrapText="1"/>
      <protection/>
    </xf>
    <xf numFmtId="0" fontId="13" fillId="35" borderId="109" xfId="56" applyFont="1" applyFill="1" applyBorder="1" applyAlignment="1" applyProtection="1">
      <alignment vertical="center" wrapText="1"/>
      <protection/>
    </xf>
    <xf numFmtId="49" fontId="5" fillId="36" borderId="101" xfId="56" applyNumberFormat="1" applyFont="1" applyFill="1" applyBorder="1" applyAlignment="1" applyProtection="1">
      <alignment vertical="center" wrapText="1"/>
      <protection/>
    </xf>
    <xf numFmtId="0" fontId="3" fillId="35" borderId="109" xfId="56" applyFont="1" applyFill="1" applyBorder="1" applyAlignment="1" applyProtection="1">
      <alignment horizontal="left" vertical="center" wrapText="1"/>
      <protection/>
    </xf>
    <xf numFmtId="0" fontId="3" fillId="35" borderId="111" xfId="56" applyFont="1" applyFill="1" applyBorder="1" applyAlignment="1" applyProtection="1">
      <alignment horizontal="left" vertical="center" wrapText="1"/>
      <protection/>
    </xf>
    <xf numFmtId="49" fontId="11" fillId="35" borderId="112" xfId="56" applyNumberFormat="1" applyFont="1" applyFill="1" applyBorder="1" applyAlignment="1" applyProtection="1">
      <alignment horizontal="left" vertical="center"/>
      <protection/>
    </xf>
    <xf numFmtId="0" fontId="3" fillId="35" borderId="113" xfId="56" applyFont="1" applyFill="1" applyBorder="1" applyAlignment="1" applyProtection="1">
      <alignment vertical="center" wrapText="1"/>
      <protection/>
    </xf>
    <xf numFmtId="49" fontId="11" fillId="35" borderId="114" xfId="56" applyNumberFormat="1" applyFont="1" applyFill="1" applyBorder="1" applyAlignment="1" applyProtection="1">
      <alignment horizontal="left" vertical="center"/>
      <protection/>
    </xf>
    <xf numFmtId="0" fontId="13" fillId="35" borderId="115" xfId="56" applyFont="1" applyFill="1" applyBorder="1" applyAlignment="1" applyProtection="1">
      <alignment horizontal="left" vertical="center" wrapText="1"/>
      <protection/>
    </xf>
    <xf numFmtId="49" fontId="11" fillId="35" borderId="116" xfId="56" applyNumberFormat="1" applyFont="1" applyFill="1" applyBorder="1" applyAlignment="1" applyProtection="1">
      <alignment horizontal="left" vertical="center"/>
      <protection/>
    </xf>
    <xf numFmtId="3" fontId="8" fillId="0" borderId="102" xfId="56" applyNumberFormat="1" applyFont="1" applyFill="1" applyBorder="1" applyAlignment="1" applyProtection="1">
      <alignment vertical="center"/>
      <protection/>
    </xf>
    <xf numFmtId="3" fontId="8" fillId="0" borderId="103" xfId="56" applyNumberFormat="1" applyFont="1" applyFill="1" applyBorder="1" applyAlignment="1" applyProtection="1">
      <alignment vertical="center"/>
      <protection/>
    </xf>
    <xf numFmtId="3" fontId="8" fillId="0" borderId="104" xfId="56" applyNumberFormat="1" applyFont="1" applyFill="1" applyBorder="1" applyAlignment="1" applyProtection="1">
      <alignment vertical="center"/>
      <protection/>
    </xf>
    <xf numFmtId="0" fontId="13" fillId="35" borderId="105" xfId="56" applyFont="1" applyFill="1" applyBorder="1" applyAlignment="1" applyProtection="1">
      <alignment horizontal="left" vertical="center" wrapText="1" indent="1"/>
      <protection/>
    </xf>
    <xf numFmtId="49" fontId="14" fillId="35" borderId="106" xfId="56" applyNumberFormat="1" applyFont="1" applyFill="1" applyBorder="1" applyAlignment="1" applyProtection="1">
      <alignment horizontal="left" vertical="center"/>
      <protection/>
    </xf>
    <xf numFmtId="0" fontId="13" fillId="35" borderId="109" xfId="56" applyFont="1" applyFill="1" applyBorder="1" applyAlignment="1" applyProtection="1">
      <alignment horizontal="left" vertical="center" wrapText="1" indent="1"/>
      <protection/>
    </xf>
    <xf numFmtId="49" fontId="14" fillId="35" borderId="108" xfId="56" applyNumberFormat="1" applyFont="1" applyFill="1" applyBorder="1" applyAlignment="1" applyProtection="1">
      <alignment horizontal="left" vertical="center"/>
      <protection/>
    </xf>
    <xf numFmtId="0" fontId="13" fillId="35" borderId="109" xfId="56" applyFont="1" applyFill="1" applyBorder="1" applyAlignment="1" applyProtection="1">
      <alignment horizontal="left" vertical="center" indent="1"/>
      <protection/>
    </xf>
    <xf numFmtId="49" fontId="14" fillId="35" borderId="110" xfId="56" applyNumberFormat="1" applyFont="1" applyFill="1" applyBorder="1" applyAlignment="1" applyProtection="1">
      <alignment horizontal="left" vertical="center"/>
      <protection/>
    </xf>
    <xf numFmtId="0" fontId="13" fillId="35" borderId="107" xfId="56" applyFont="1" applyFill="1" applyBorder="1" applyAlignment="1" applyProtection="1">
      <alignment horizontal="left" vertical="center" wrapText="1" indent="1"/>
      <protection/>
    </xf>
    <xf numFmtId="0" fontId="13" fillId="35" borderId="113" xfId="56" applyFont="1" applyFill="1" applyBorder="1" applyAlignment="1" applyProtection="1">
      <alignment horizontal="left" vertical="center" wrapText="1" indent="1"/>
      <protection/>
    </xf>
    <xf numFmtId="49" fontId="14" fillId="35" borderId="114" xfId="56" applyNumberFormat="1" applyFont="1" applyFill="1" applyBorder="1" applyAlignment="1" applyProtection="1">
      <alignment horizontal="left" vertical="center"/>
      <protection/>
    </xf>
    <xf numFmtId="49" fontId="14" fillId="35" borderId="116" xfId="56" applyNumberFormat="1" applyFont="1" applyFill="1" applyBorder="1" applyAlignment="1" applyProtection="1">
      <alignment horizontal="left" vertical="center"/>
      <protection/>
    </xf>
    <xf numFmtId="0" fontId="15" fillId="36" borderId="117" xfId="56" applyFont="1" applyFill="1" applyBorder="1" applyAlignment="1" applyProtection="1">
      <alignment vertical="center" wrapText="1"/>
      <protection/>
    </xf>
    <xf numFmtId="49" fontId="16" fillId="36" borderId="118" xfId="56" applyNumberFormat="1" applyFont="1" applyFill="1" applyBorder="1" applyAlignment="1" applyProtection="1">
      <alignment vertical="center" wrapText="1"/>
      <protection/>
    </xf>
    <xf numFmtId="3" fontId="8" fillId="36" borderId="119" xfId="56" applyNumberFormat="1" applyFont="1" applyFill="1" applyBorder="1" applyAlignment="1" applyProtection="1">
      <alignment horizontal="right" vertical="center" wrapText="1"/>
      <protection/>
    </xf>
    <xf numFmtId="3" fontId="8" fillId="36" borderId="120" xfId="56" applyNumberFormat="1" applyFont="1" applyFill="1" applyBorder="1" applyAlignment="1" applyProtection="1">
      <alignment horizontal="right" vertical="center" wrapText="1"/>
      <protection/>
    </xf>
    <xf numFmtId="3" fontId="8" fillId="36" borderId="121" xfId="56" applyNumberFormat="1" applyFont="1" applyFill="1" applyBorder="1" applyAlignment="1" applyProtection="1">
      <alignment horizontal="right" vertical="center" wrapText="1"/>
      <protection/>
    </xf>
    <xf numFmtId="0" fontId="15" fillId="36" borderId="100" xfId="56" applyFont="1" applyFill="1" applyBorder="1" applyAlignment="1" applyProtection="1">
      <alignment vertical="center" wrapText="1"/>
      <protection/>
    </xf>
    <xf numFmtId="49" fontId="16" fillId="36" borderId="101" xfId="56" applyNumberFormat="1" applyFont="1" applyFill="1" applyBorder="1" applyAlignment="1" applyProtection="1">
      <alignment vertical="center" wrapText="1"/>
      <protection/>
    </xf>
    <xf numFmtId="3" fontId="4" fillId="0" borderId="80" xfId="56" applyNumberFormat="1" applyFont="1" applyFill="1" applyBorder="1" applyAlignment="1" applyProtection="1">
      <alignment vertical="center"/>
      <protection/>
    </xf>
    <xf numFmtId="3" fontId="4" fillId="0" borderId="83" xfId="56" applyNumberFormat="1" applyFont="1" applyFill="1" applyBorder="1" applyAlignment="1" applyProtection="1">
      <alignment vertical="center"/>
      <protection/>
    </xf>
    <xf numFmtId="3" fontId="4" fillId="0" borderId="86" xfId="56" applyNumberFormat="1" applyFont="1" applyFill="1" applyBorder="1" applyAlignment="1" applyProtection="1">
      <alignment vertical="center"/>
      <protection/>
    </xf>
    <xf numFmtId="3" fontId="4" fillId="0" borderId="81" xfId="56" applyNumberFormat="1" applyFont="1" applyFill="1" applyBorder="1" applyAlignment="1" applyProtection="1">
      <alignment vertical="center"/>
      <protection/>
    </xf>
    <xf numFmtId="3" fontId="4" fillId="0" borderId="84" xfId="56" applyNumberFormat="1" applyFont="1" applyFill="1" applyBorder="1" applyAlignment="1" applyProtection="1">
      <alignment vertical="center"/>
      <protection/>
    </xf>
    <xf numFmtId="3" fontId="4" fillId="0" borderId="87" xfId="56" applyNumberFormat="1" applyFont="1" applyFill="1" applyBorder="1" applyAlignment="1" applyProtection="1">
      <alignment vertical="center"/>
      <protection/>
    </xf>
    <xf numFmtId="3" fontId="4" fillId="0" borderId="95" xfId="56" applyNumberFormat="1" applyFont="1" applyFill="1" applyBorder="1" applyAlignment="1" applyProtection="1">
      <alignment vertical="center"/>
      <protection/>
    </xf>
    <xf numFmtId="3" fontId="4" fillId="0" borderId="96" xfId="56" applyNumberFormat="1" applyFont="1" applyFill="1" applyBorder="1" applyAlignment="1" applyProtection="1">
      <alignment vertical="center"/>
      <protection/>
    </xf>
    <xf numFmtId="0" fontId="13" fillId="35" borderId="122" xfId="56" applyFont="1" applyFill="1" applyBorder="1" applyAlignment="1" applyProtection="1">
      <alignment horizontal="left" vertical="center" wrapText="1" indent="1"/>
      <protection/>
    </xf>
    <xf numFmtId="49" fontId="14" fillId="35" borderId="123" xfId="56" applyNumberFormat="1" applyFont="1" applyFill="1" applyBorder="1" applyAlignment="1" applyProtection="1">
      <alignment horizontal="left" vertical="center"/>
      <protection/>
    </xf>
    <xf numFmtId="3" fontId="4" fillId="0" borderId="102" xfId="56" applyNumberFormat="1" applyFont="1" applyFill="1" applyBorder="1" applyAlignment="1" applyProtection="1">
      <alignment vertical="center"/>
      <protection/>
    </xf>
    <xf numFmtId="3" fontId="4" fillId="0" borderId="103" xfId="56" applyNumberFormat="1" applyFont="1" applyFill="1" applyBorder="1" applyAlignment="1" applyProtection="1">
      <alignment vertical="center"/>
      <protection/>
    </xf>
    <xf numFmtId="3" fontId="4" fillId="0" borderId="104" xfId="56" applyNumberFormat="1" applyFont="1" applyFill="1" applyBorder="1" applyAlignment="1" applyProtection="1">
      <alignment vertical="center"/>
      <protection/>
    </xf>
    <xf numFmtId="0" fontId="13" fillId="35" borderId="107" xfId="56" applyFont="1" applyFill="1" applyBorder="1" applyAlignment="1" applyProtection="1">
      <alignment horizontal="left" vertical="center" wrapText="1"/>
      <protection/>
    </xf>
    <xf numFmtId="0" fontId="13" fillId="35" borderId="122" xfId="56" applyFont="1" applyFill="1" applyBorder="1" applyAlignment="1" applyProtection="1">
      <alignment horizontal="left" vertical="center" wrapText="1"/>
      <protection/>
    </xf>
    <xf numFmtId="0" fontId="12" fillId="36" borderId="124" xfId="56" applyFont="1" applyFill="1" applyBorder="1" applyAlignment="1" applyProtection="1">
      <alignment vertical="center" wrapText="1"/>
      <protection/>
    </xf>
    <xf numFmtId="49" fontId="10" fillId="36" borderId="118" xfId="56" applyNumberFormat="1" applyFont="1" applyFill="1" applyBorder="1" applyAlignment="1" applyProtection="1">
      <alignment vertical="center" wrapText="1"/>
      <protection/>
    </xf>
    <xf numFmtId="0" fontId="12" fillId="36" borderId="115" xfId="56" applyFont="1" applyFill="1" applyBorder="1" applyAlignment="1" applyProtection="1">
      <alignment vertical="center" wrapText="1"/>
      <protection/>
    </xf>
    <xf numFmtId="0" fontId="3" fillId="35" borderId="105" xfId="56" applyFont="1" applyFill="1" applyBorder="1" applyAlignment="1" applyProtection="1">
      <alignment horizontal="left" vertical="center"/>
      <protection/>
    </xf>
    <xf numFmtId="0" fontId="3" fillId="35" borderId="122" xfId="56" applyFont="1" applyFill="1" applyBorder="1" applyAlignment="1" applyProtection="1">
      <alignment horizontal="left" vertical="center" wrapText="1"/>
      <protection/>
    </xf>
    <xf numFmtId="49" fontId="11" fillId="35" borderId="123" xfId="56" applyNumberFormat="1" applyFont="1" applyFill="1" applyBorder="1" applyAlignment="1" applyProtection="1">
      <alignment horizontal="left" vertical="center"/>
      <protection/>
    </xf>
    <xf numFmtId="0" fontId="12" fillId="36" borderId="117" xfId="56" applyFont="1" applyFill="1" applyBorder="1" applyAlignment="1" applyProtection="1">
      <alignment vertical="center" wrapText="1"/>
      <protection/>
    </xf>
    <xf numFmtId="49" fontId="5" fillId="36" borderId="118" xfId="56" applyNumberFormat="1" applyFont="1" applyFill="1" applyBorder="1" applyAlignment="1" applyProtection="1">
      <alignment vertical="center" wrapText="1"/>
      <protection/>
    </xf>
    <xf numFmtId="3" fontId="8" fillId="36" borderId="119" xfId="56" applyNumberFormat="1" applyFont="1" applyFill="1" applyBorder="1" applyAlignment="1" applyProtection="1">
      <alignment horizontal="right" vertical="center"/>
      <protection/>
    </xf>
    <xf numFmtId="3" fontId="8" fillId="36" borderId="120" xfId="56" applyNumberFormat="1" applyFont="1" applyFill="1" applyBorder="1" applyAlignment="1" applyProtection="1">
      <alignment horizontal="right" vertical="center"/>
      <protection/>
    </xf>
    <xf numFmtId="3" fontId="8" fillId="36" borderId="121" xfId="56" applyNumberFormat="1" applyFont="1" applyFill="1" applyBorder="1" applyAlignment="1" applyProtection="1">
      <alignment horizontal="right" vertical="center"/>
      <protection/>
    </xf>
    <xf numFmtId="0" fontId="13" fillId="0" borderId="107" xfId="56" applyFont="1" applyFill="1" applyBorder="1" applyAlignment="1" applyProtection="1">
      <alignment horizontal="left" vertical="center" wrapText="1"/>
      <protection/>
    </xf>
    <xf numFmtId="49" fontId="11" fillId="0" borderId="108" xfId="56" applyNumberFormat="1" applyFont="1" applyFill="1" applyBorder="1" applyAlignment="1" applyProtection="1">
      <alignment horizontal="left" vertical="center"/>
      <protection/>
    </xf>
    <xf numFmtId="0" fontId="13" fillId="35" borderId="109" xfId="56" applyFont="1" applyFill="1" applyBorder="1" applyAlignment="1" applyProtection="1">
      <alignment horizontal="left" vertical="center" wrapText="1"/>
      <protection/>
    </xf>
    <xf numFmtId="49" fontId="5" fillId="35" borderId="125" xfId="56" applyNumberFormat="1" applyFont="1" applyFill="1" applyBorder="1" applyAlignment="1" applyProtection="1">
      <alignment horizontal="left" vertical="center"/>
      <protection/>
    </xf>
    <xf numFmtId="3" fontId="8" fillId="35" borderId="98" xfId="56" applyNumberFormat="1" applyFont="1" applyFill="1" applyBorder="1" applyAlignment="1" applyProtection="1">
      <alignment vertical="center"/>
      <protection/>
    </xf>
    <xf numFmtId="3" fontId="8" fillId="35" borderId="126" xfId="56" applyNumberFormat="1" applyFont="1" applyFill="1" applyBorder="1" applyAlignment="1" applyProtection="1">
      <alignment vertical="center"/>
      <protection/>
    </xf>
    <xf numFmtId="0" fontId="66" fillId="0" borderId="0" xfId="56" applyProtection="1">
      <alignment/>
      <protection/>
    </xf>
    <xf numFmtId="0" fontId="66" fillId="0" borderId="0" xfId="56" applyAlignment="1" applyProtection="1">
      <alignment/>
      <protection/>
    </xf>
    <xf numFmtId="0" fontId="73" fillId="35" borderId="0" xfId="56" applyFont="1" applyFill="1" applyBorder="1" applyAlignment="1" applyProtection="1">
      <alignment vertical="center"/>
      <protection locked="0"/>
    </xf>
    <xf numFmtId="0" fontId="66" fillId="0" borderId="0" xfId="56" applyBorder="1" applyProtection="1">
      <alignment/>
      <protection locked="0"/>
    </xf>
    <xf numFmtId="164" fontId="20" fillId="0" borderId="12" xfId="56" applyNumberFormat="1" applyFont="1" applyFill="1" applyBorder="1" applyAlignment="1" applyProtection="1">
      <alignment vertical="center"/>
      <protection locked="0"/>
    </xf>
    <xf numFmtId="164" fontId="20" fillId="0" borderId="15" xfId="56" applyNumberFormat="1" applyFont="1" applyFill="1" applyBorder="1" applyAlignment="1" applyProtection="1">
      <alignment vertical="center"/>
      <protection locked="0"/>
    </xf>
    <xf numFmtId="164" fontId="20" fillId="0" borderId="19" xfId="56" applyNumberFormat="1" applyFont="1" applyFill="1" applyBorder="1" applyAlignment="1" applyProtection="1">
      <alignment vertical="center"/>
      <protection locked="0"/>
    </xf>
    <xf numFmtId="164" fontId="20" fillId="0" borderId="127" xfId="56" applyNumberFormat="1" applyFont="1" applyFill="1" applyBorder="1" applyAlignment="1" applyProtection="1">
      <alignment vertical="center"/>
      <protection locked="0"/>
    </xf>
    <xf numFmtId="164" fontId="21" fillId="0" borderId="128" xfId="56" applyNumberFormat="1" applyFont="1" applyFill="1" applyBorder="1" applyAlignment="1" applyProtection="1">
      <alignment vertical="center"/>
      <protection locked="0"/>
    </xf>
    <xf numFmtId="0" fontId="73" fillId="35" borderId="0" xfId="56" applyFont="1" applyFill="1" applyBorder="1" applyAlignment="1" applyProtection="1">
      <alignment vertical="center"/>
      <protection/>
    </xf>
    <xf numFmtId="0" fontId="3" fillId="35" borderId="129" xfId="56" applyFont="1" applyFill="1" applyBorder="1" applyAlignment="1" applyProtection="1">
      <alignment horizontal="center" vertical="center" wrapText="1"/>
      <protection/>
    </xf>
    <xf numFmtId="0" fontId="3" fillId="35" borderId="130" xfId="56" applyFont="1" applyFill="1" applyBorder="1" applyAlignment="1" applyProtection="1">
      <alignment horizontal="center" vertical="center" wrapText="1"/>
      <protection/>
    </xf>
    <xf numFmtId="0" fontId="3" fillId="0" borderId="130" xfId="56" applyFont="1" applyFill="1" applyBorder="1" applyAlignment="1" applyProtection="1">
      <alignment horizontal="center" vertical="center" wrapText="1"/>
      <protection/>
    </xf>
    <xf numFmtId="0" fontId="3" fillId="35" borderId="131" xfId="56" applyFont="1" applyFill="1" applyBorder="1" applyAlignment="1" applyProtection="1">
      <alignment horizontal="center" vertical="center" wrapText="1"/>
      <protection/>
    </xf>
    <xf numFmtId="0" fontId="3" fillId="35" borderId="127" xfId="56" applyFont="1" applyFill="1" applyBorder="1" applyAlignment="1" applyProtection="1">
      <alignment horizontal="center" vertical="center" wrapText="1"/>
      <protection/>
    </xf>
    <xf numFmtId="0" fontId="3" fillId="0" borderId="132" xfId="56" applyFont="1" applyFill="1" applyBorder="1" applyAlignment="1" applyProtection="1">
      <alignment horizontal="left" vertical="center" wrapText="1"/>
      <protection/>
    </xf>
    <xf numFmtId="49" fontId="11" fillId="0" borderId="133" xfId="56" applyNumberFormat="1" applyFont="1" applyFill="1" applyBorder="1" applyAlignment="1" applyProtection="1">
      <alignment horizontal="left" vertical="center"/>
      <protection/>
    </xf>
    <xf numFmtId="164" fontId="4" fillId="0" borderId="134" xfId="56" applyNumberFormat="1" applyFont="1" applyFill="1" applyBorder="1" applyAlignment="1" applyProtection="1">
      <alignment vertical="center"/>
      <protection/>
    </xf>
    <xf numFmtId="164" fontId="4" fillId="0" borderId="135" xfId="56" applyNumberFormat="1" applyFont="1" applyFill="1" applyBorder="1" applyAlignment="1" applyProtection="1">
      <alignment vertical="center"/>
      <protection/>
    </xf>
    <xf numFmtId="0" fontId="13" fillId="0" borderId="136" xfId="56" applyFont="1" applyFill="1" applyBorder="1" applyAlignment="1" applyProtection="1">
      <alignment horizontal="left" vertical="center" wrapText="1" indent="1"/>
      <protection/>
    </xf>
    <xf numFmtId="49" fontId="19" fillId="0" borderId="137" xfId="56" applyNumberFormat="1" applyFont="1" applyFill="1" applyBorder="1" applyAlignment="1" applyProtection="1">
      <alignment horizontal="left" vertical="center"/>
      <protection/>
    </xf>
    <xf numFmtId="0" fontId="13" fillId="0" borderId="138" xfId="56" applyFont="1" applyFill="1" applyBorder="1" applyAlignment="1" applyProtection="1">
      <alignment horizontal="left" vertical="center" wrapText="1" indent="1"/>
      <protection/>
    </xf>
    <xf numFmtId="49" fontId="19" fillId="0" borderId="139" xfId="56" applyNumberFormat="1" applyFont="1" applyFill="1" applyBorder="1" applyAlignment="1" applyProtection="1">
      <alignment horizontal="left" vertical="center"/>
      <protection/>
    </xf>
    <xf numFmtId="0" fontId="13" fillId="0" borderId="140" xfId="56" applyFont="1" applyFill="1" applyBorder="1" applyAlignment="1" applyProtection="1">
      <alignment horizontal="left" vertical="center" wrapText="1" indent="1"/>
      <protection/>
    </xf>
    <xf numFmtId="49" fontId="19" fillId="0" borderId="141" xfId="56" applyNumberFormat="1" applyFont="1" applyFill="1" applyBorder="1" applyAlignment="1" applyProtection="1">
      <alignment horizontal="left" vertical="center"/>
      <protection/>
    </xf>
    <xf numFmtId="0" fontId="13" fillId="0" borderId="142" xfId="56" applyFont="1" applyFill="1" applyBorder="1" applyAlignment="1" applyProtection="1">
      <alignment horizontal="left" vertical="center" wrapText="1"/>
      <protection/>
    </xf>
    <xf numFmtId="49" fontId="14" fillId="0" borderId="143" xfId="56" applyNumberFormat="1" applyFont="1" applyFill="1" applyBorder="1" applyAlignment="1" applyProtection="1">
      <alignment horizontal="left" vertical="center"/>
      <protection/>
    </xf>
    <xf numFmtId="0" fontId="13" fillId="0" borderId="144" xfId="56" applyFont="1" applyFill="1" applyBorder="1" applyAlignment="1" applyProtection="1">
      <alignment horizontal="left" vertical="center" wrapText="1" indent="1"/>
      <protection/>
    </xf>
    <xf numFmtId="49" fontId="19" fillId="0" borderId="145" xfId="56" applyNumberFormat="1" applyFont="1" applyFill="1" applyBorder="1" applyAlignment="1" applyProtection="1">
      <alignment horizontal="left" vertical="center"/>
      <protection/>
    </xf>
    <xf numFmtId="0" fontId="13" fillId="0" borderId="132" xfId="56" applyFont="1" applyFill="1" applyBorder="1" applyAlignment="1" applyProtection="1">
      <alignment horizontal="left" vertical="center" wrapText="1"/>
      <protection/>
    </xf>
    <xf numFmtId="49" fontId="14" fillId="0" borderId="133" xfId="56" applyNumberFormat="1" applyFont="1" applyFill="1" applyBorder="1" applyAlignment="1" applyProtection="1">
      <alignment horizontal="left" vertical="center"/>
      <protection/>
    </xf>
    <xf numFmtId="164" fontId="20" fillId="0" borderId="25" xfId="56" applyNumberFormat="1" applyFont="1" applyFill="1" applyBorder="1" applyAlignment="1" applyProtection="1">
      <alignment vertical="center"/>
      <protection/>
    </xf>
    <xf numFmtId="164" fontId="20" fillId="0" borderId="12" xfId="56" applyNumberFormat="1" applyFont="1" applyFill="1" applyBorder="1" applyAlignment="1" applyProtection="1">
      <alignment vertical="center"/>
      <protection/>
    </xf>
    <xf numFmtId="164" fontId="20" fillId="0" borderId="27" xfId="56" applyNumberFormat="1" applyFont="1" applyFill="1" applyBorder="1" applyAlignment="1" applyProtection="1">
      <alignment vertical="center"/>
      <protection/>
    </xf>
    <xf numFmtId="164" fontId="20" fillId="0" borderId="15" xfId="56" applyNumberFormat="1" applyFont="1" applyFill="1" applyBorder="1" applyAlignment="1" applyProtection="1">
      <alignment vertical="center"/>
      <protection/>
    </xf>
    <xf numFmtId="164" fontId="20" fillId="0" borderId="21" xfId="56" applyNumberFormat="1" applyFont="1" applyFill="1" applyBorder="1" applyAlignment="1" applyProtection="1">
      <alignment vertical="center"/>
      <protection/>
    </xf>
    <xf numFmtId="164" fontId="20" fillId="0" borderId="19" xfId="56" applyNumberFormat="1" applyFont="1" applyFill="1" applyBorder="1" applyAlignment="1" applyProtection="1">
      <alignment vertical="center"/>
      <protection/>
    </xf>
    <xf numFmtId="164" fontId="4" fillId="0" borderId="146" xfId="56" applyNumberFormat="1" applyFont="1" applyFill="1" applyBorder="1" applyAlignment="1" applyProtection="1">
      <alignment vertical="center"/>
      <protection/>
    </xf>
    <xf numFmtId="164" fontId="4" fillId="0" borderId="128" xfId="56" applyNumberFormat="1" applyFont="1" applyFill="1" applyBorder="1" applyAlignment="1" applyProtection="1">
      <alignment vertical="center"/>
      <protection/>
    </xf>
    <xf numFmtId="164" fontId="20" fillId="0" borderId="147" xfId="56" applyNumberFormat="1" applyFont="1" applyFill="1" applyBorder="1" applyAlignment="1" applyProtection="1">
      <alignment vertical="center"/>
      <protection/>
    </xf>
    <xf numFmtId="164" fontId="20" fillId="0" borderId="127" xfId="56" applyNumberFormat="1" applyFont="1" applyFill="1" applyBorder="1" applyAlignment="1" applyProtection="1">
      <alignment vertical="center"/>
      <protection/>
    </xf>
    <xf numFmtId="164" fontId="21" fillId="0" borderId="134" xfId="56" applyNumberFormat="1" applyFont="1" applyFill="1" applyBorder="1" applyAlignment="1" applyProtection="1">
      <alignment vertical="center"/>
      <protection/>
    </xf>
    <xf numFmtId="164" fontId="21" fillId="0" borderId="135" xfId="56" applyNumberFormat="1" applyFont="1" applyFill="1" applyBorder="1" applyAlignment="1" applyProtection="1">
      <alignment vertical="center"/>
      <protection/>
    </xf>
    <xf numFmtId="164" fontId="21" fillId="0" borderId="146" xfId="56" applyNumberFormat="1" applyFont="1" applyFill="1" applyBorder="1" applyAlignment="1" applyProtection="1">
      <alignment vertical="center"/>
      <protection/>
    </xf>
    <xf numFmtId="164" fontId="21" fillId="0" borderId="128" xfId="56" applyNumberFormat="1" applyFont="1" applyFill="1" applyBorder="1" applyAlignment="1" applyProtection="1">
      <alignment vertical="center"/>
      <protection/>
    </xf>
    <xf numFmtId="0" fontId="7" fillId="0" borderId="0" xfId="56" applyFont="1" applyBorder="1" applyAlignment="1" applyProtection="1">
      <alignment vertical="center" wrapText="1"/>
      <protection locked="0"/>
    </xf>
    <xf numFmtId="0" fontId="17" fillId="0" borderId="0" xfId="56" applyFont="1" applyBorder="1" applyAlignment="1" applyProtection="1">
      <alignment horizontal="left" wrapText="1"/>
      <protection/>
    </xf>
    <xf numFmtId="0" fontId="4" fillId="0" borderId="0" xfId="56" applyFont="1" applyBorder="1" applyAlignment="1" applyProtection="1">
      <alignment horizontal="left"/>
      <protection/>
    </xf>
    <xf numFmtId="0" fontId="11" fillId="0" borderId="85" xfId="56" applyFont="1" applyBorder="1" applyAlignment="1" applyProtection="1">
      <alignment horizontal="center" vertical="center"/>
      <protection/>
    </xf>
    <xf numFmtId="0" fontId="4" fillId="0" borderId="115" xfId="56" applyFont="1" applyFill="1" applyBorder="1" applyAlignment="1" applyProtection="1">
      <alignment vertical="center" wrapText="1"/>
      <protection/>
    </xf>
    <xf numFmtId="49" fontId="11" fillId="0" borderId="116" xfId="56" applyNumberFormat="1" applyFont="1" applyFill="1" applyBorder="1" applyAlignment="1" applyProtection="1">
      <alignment horizontal="left" vertical="center"/>
      <protection/>
    </xf>
    <xf numFmtId="0" fontId="4" fillId="0" borderId="104" xfId="56" applyFont="1" applyFill="1" applyBorder="1" applyProtection="1">
      <alignment/>
      <protection/>
    </xf>
    <xf numFmtId="0" fontId="20" fillId="27" borderId="105" xfId="56" applyFont="1" applyFill="1" applyBorder="1" applyAlignment="1" applyProtection="1">
      <alignment horizontal="left" vertical="center" wrapText="1" indent="1"/>
      <protection/>
    </xf>
    <xf numFmtId="49" fontId="11" fillId="27" borderId="106" xfId="56" applyNumberFormat="1" applyFont="1" applyFill="1" applyBorder="1" applyAlignment="1" applyProtection="1">
      <alignment horizontal="left" vertical="center"/>
      <protection/>
    </xf>
    <xf numFmtId="0" fontId="20" fillId="27" borderId="107" xfId="56" applyFont="1" applyFill="1" applyBorder="1" applyAlignment="1" applyProtection="1">
      <alignment horizontal="left" vertical="center" wrapText="1" indent="1"/>
      <protection/>
    </xf>
    <xf numFmtId="49" fontId="11" fillId="27" borderId="108" xfId="56" applyNumberFormat="1" applyFont="1" applyFill="1" applyBorder="1" applyAlignment="1" applyProtection="1">
      <alignment horizontal="left" vertical="center"/>
      <protection/>
    </xf>
    <xf numFmtId="0" fontId="20" fillId="27" borderId="109" xfId="56" applyFont="1" applyFill="1" applyBorder="1" applyAlignment="1" applyProtection="1">
      <alignment horizontal="left" vertical="center" wrapText="1" indent="1"/>
      <protection/>
    </xf>
    <xf numFmtId="49" fontId="11" fillId="27" borderId="110" xfId="56" applyNumberFormat="1" applyFont="1" applyFill="1" applyBorder="1" applyAlignment="1" applyProtection="1">
      <alignment horizontal="left" vertical="center"/>
      <protection/>
    </xf>
    <xf numFmtId="0" fontId="4" fillId="0" borderId="111" xfId="56" applyFont="1" applyFill="1" applyBorder="1" applyAlignment="1" applyProtection="1">
      <alignment vertical="center" wrapText="1"/>
      <protection/>
    </xf>
    <xf numFmtId="49" fontId="11" fillId="0" borderId="112" xfId="56" applyNumberFormat="1" applyFont="1" applyFill="1" applyBorder="1" applyAlignment="1" applyProtection="1">
      <alignment horizontal="left" vertical="center"/>
      <protection/>
    </xf>
    <xf numFmtId="0" fontId="4" fillId="0" borderId="109" xfId="56" applyFont="1" applyFill="1" applyBorder="1" applyAlignment="1" applyProtection="1">
      <alignment vertical="center" wrapText="1"/>
      <protection/>
    </xf>
    <xf numFmtId="49" fontId="11" fillId="0" borderId="110" xfId="56" applyNumberFormat="1" applyFont="1" applyFill="1" applyBorder="1" applyAlignment="1" applyProtection="1">
      <alignment horizontal="left" vertical="center"/>
      <protection/>
    </xf>
    <xf numFmtId="0" fontId="12" fillId="0" borderId="125" xfId="56" applyFont="1" applyFill="1" applyBorder="1" applyAlignment="1" applyProtection="1">
      <alignment vertical="center" wrapText="1"/>
      <protection/>
    </xf>
    <xf numFmtId="49" fontId="11" fillId="0" borderId="148" xfId="56" applyNumberFormat="1" applyFont="1" applyFill="1" applyBorder="1" applyAlignment="1" applyProtection="1">
      <alignment horizontal="left" vertical="center"/>
      <protection/>
    </xf>
    <xf numFmtId="0" fontId="4" fillId="0" borderId="0" xfId="56" applyFont="1" applyBorder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14" xfId="60" applyFont="1" applyFill="1" applyBorder="1" applyAlignment="1" applyProtection="1">
      <alignment horizontal="center" vertical="center" wrapText="1"/>
      <protection/>
    </xf>
    <xf numFmtId="0" fontId="13" fillId="0" borderId="15" xfId="60" applyFont="1" applyFill="1" applyBorder="1" applyAlignment="1" applyProtection="1">
      <alignment horizontal="center" vertical="center" wrapText="1"/>
      <protection/>
    </xf>
    <xf numFmtId="0" fontId="13" fillId="0" borderId="17" xfId="60" applyFont="1" applyFill="1" applyBorder="1" applyAlignment="1" applyProtection="1">
      <alignment horizontal="center" vertical="center" wrapText="1"/>
      <protection/>
    </xf>
    <xf numFmtId="0" fontId="13" fillId="0" borderId="16" xfId="60" applyFont="1" applyFill="1" applyBorder="1" applyAlignment="1" applyProtection="1">
      <alignment horizontal="center" vertical="center" wrapText="1"/>
      <protection/>
    </xf>
    <xf numFmtId="0" fontId="13" fillId="0" borderId="27" xfId="6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3" fillId="0" borderId="28" xfId="60" applyFont="1" applyFill="1" applyBorder="1" applyAlignment="1" applyProtection="1">
      <alignment horizontal="center" vertical="center" wrapText="1"/>
      <protection/>
    </xf>
    <xf numFmtId="49" fontId="20" fillId="0" borderId="131" xfId="60" applyNumberFormat="1" applyFont="1" applyFill="1" applyBorder="1" applyAlignment="1" applyProtection="1">
      <alignment horizontal="center" vertical="center" wrapText="1"/>
      <protection/>
    </xf>
    <xf numFmtId="49" fontId="20" fillId="0" borderId="127" xfId="59" applyNumberFormat="1" applyFont="1" applyFill="1" applyBorder="1" applyAlignment="1" applyProtection="1">
      <alignment horizontal="center" vertical="center" wrapText="1"/>
      <protection/>
    </xf>
    <xf numFmtId="49" fontId="20" fillId="0" borderId="127" xfId="60" applyNumberFormat="1" applyFont="1" applyFill="1" applyBorder="1" applyAlignment="1" applyProtection="1">
      <alignment horizontal="center" vertical="center" wrapText="1"/>
      <protection/>
    </xf>
    <xf numFmtId="49" fontId="20" fillId="0" borderId="149" xfId="59" applyNumberFormat="1" applyFont="1" applyFill="1" applyBorder="1" applyAlignment="1" applyProtection="1">
      <alignment horizontal="center" vertical="center" wrapText="1"/>
      <protection/>
    </xf>
    <xf numFmtId="49" fontId="20" fillId="0" borderId="150" xfId="60" applyNumberFormat="1" applyFont="1" applyFill="1" applyBorder="1" applyAlignment="1" applyProtection="1">
      <alignment horizontal="center" vertical="center" wrapText="1"/>
      <protection/>
    </xf>
    <xf numFmtId="49" fontId="20" fillId="0" borderId="131" xfId="59" applyNumberFormat="1" applyFont="1" applyFill="1" applyBorder="1" applyAlignment="1" applyProtection="1">
      <alignment horizontal="center" vertical="center" wrapText="1"/>
      <protection/>
    </xf>
    <xf numFmtId="49" fontId="22" fillId="0" borderId="150" xfId="59" applyNumberFormat="1" applyFont="1" applyFill="1" applyBorder="1" applyAlignment="1" applyProtection="1">
      <alignment horizontal="center" vertical="center" wrapText="1"/>
      <protection/>
    </xf>
    <xf numFmtId="49" fontId="22" fillId="0" borderId="131" xfId="59" applyNumberFormat="1" applyFont="1" applyFill="1" applyBorder="1" applyAlignment="1" applyProtection="1">
      <alignment horizontal="center" vertical="center" wrapText="1"/>
      <protection/>
    </xf>
    <xf numFmtId="49" fontId="22" fillId="0" borderId="127" xfId="59" applyNumberFormat="1" applyFont="1" applyFill="1" applyBorder="1" applyAlignment="1" applyProtection="1">
      <alignment horizontal="center" vertical="center" wrapText="1"/>
      <protection/>
    </xf>
    <xf numFmtId="49" fontId="22" fillId="0" borderId="147" xfId="59" applyNumberFormat="1" applyFont="1" applyFill="1" applyBorder="1" applyAlignment="1" applyProtection="1">
      <alignment horizontal="center" vertical="center" wrapText="1"/>
      <protection/>
    </xf>
    <xf numFmtId="49" fontId="20" fillId="0" borderId="136" xfId="60" applyNumberFormat="1" applyFont="1" applyFill="1" applyBorder="1" applyAlignment="1" applyProtection="1">
      <alignment horizontal="left" vertical="center" indent="1"/>
      <protection/>
    </xf>
    <xf numFmtId="49" fontId="26" fillId="0" borderId="137" xfId="60" applyNumberFormat="1" applyFont="1" applyFill="1" applyBorder="1" applyAlignment="1" applyProtection="1">
      <alignment horizontal="left" vertical="center"/>
      <protection/>
    </xf>
    <xf numFmtId="49" fontId="20" fillId="0" borderId="138" xfId="60" applyNumberFormat="1" applyFont="1" applyFill="1" applyBorder="1" applyAlignment="1" applyProtection="1">
      <alignment horizontal="left" vertical="center" indent="1"/>
      <protection/>
    </xf>
    <xf numFmtId="49" fontId="26" fillId="0" borderId="139" xfId="60" applyNumberFormat="1" applyFont="1" applyFill="1" applyBorder="1" applyAlignment="1" applyProtection="1">
      <alignment horizontal="left" vertical="center"/>
      <protection/>
    </xf>
    <xf numFmtId="49" fontId="20" fillId="27" borderId="138" xfId="60" applyNumberFormat="1" applyFont="1" applyFill="1" applyBorder="1" applyAlignment="1" applyProtection="1">
      <alignment horizontal="left" vertical="center" indent="2"/>
      <protection/>
    </xf>
    <xf numFmtId="49" fontId="26" fillId="27" borderId="139" xfId="60" applyNumberFormat="1" applyFont="1" applyFill="1" applyBorder="1" applyAlignment="1" applyProtection="1">
      <alignment horizontal="left" vertical="center"/>
      <protection/>
    </xf>
    <xf numFmtId="49" fontId="20" fillId="27" borderId="138" xfId="60" applyNumberFormat="1" applyFont="1" applyFill="1" applyBorder="1" applyAlignment="1" applyProtection="1">
      <alignment horizontal="left" vertical="center" indent="3"/>
      <protection/>
    </xf>
    <xf numFmtId="49" fontId="20" fillId="0" borderId="140" xfId="60" applyNumberFormat="1" applyFont="1" applyFill="1" applyBorder="1" applyAlignment="1" applyProtection="1">
      <alignment horizontal="left" vertical="center" indent="1"/>
      <protection/>
    </xf>
    <xf numFmtId="49" fontId="26" fillId="0" borderId="141" xfId="60" applyNumberFormat="1" applyFont="1" applyFill="1" applyBorder="1" applyAlignment="1" applyProtection="1">
      <alignment horizontal="left" vertical="center"/>
      <protection/>
    </xf>
    <xf numFmtId="0" fontId="0" fillId="0" borderId="151" xfId="0" applyFont="1" applyBorder="1" applyAlignment="1" applyProtection="1">
      <alignment/>
      <protection/>
    </xf>
    <xf numFmtId="3" fontId="13" fillId="0" borderId="14" xfId="60" applyNumberFormat="1" applyFont="1" applyFill="1" applyBorder="1" applyAlignment="1" applyProtection="1">
      <alignment vertical="center"/>
      <protection/>
    </xf>
    <xf numFmtId="3" fontId="13" fillId="0" borderId="152" xfId="60" applyNumberFormat="1" applyFont="1" applyFill="1" applyBorder="1" applyAlignment="1" applyProtection="1">
      <alignment vertical="center"/>
      <protection/>
    </xf>
    <xf numFmtId="3" fontId="13" fillId="0" borderId="15" xfId="60" applyNumberFormat="1" applyFont="1" applyFill="1" applyBorder="1" applyAlignment="1" applyProtection="1">
      <alignment vertical="center"/>
      <protection/>
    </xf>
    <xf numFmtId="3" fontId="13" fillId="0" borderId="17" xfId="60" applyNumberFormat="1" applyFont="1" applyFill="1" applyBorder="1" applyAlignment="1" applyProtection="1">
      <alignment vertical="center"/>
      <protection/>
    </xf>
    <xf numFmtId="3" fontId="13" fillId="0" borderId="16" xfId="60" applyNumberFormat="1" applyFont="1" applyFill="1" applyBorder="1" applyAlignment="1" applyProtection="1">
      <alignment vertical="center"/>
      <protection/>
    </xf>
    <xf numFmtId="3" fontId="13" fillId="0" borderId="27" xfId="60" applyNumberFormat="1" applyFont="1" applyFill="1" applyBorder="1" applyAlignment="1" applyProtection="1">
      <alignment vertical="center"/>
      <protection/>
    </xf>
    <xf numFmtId="3" fontId="13" fillId="0" borderId="153" xfId="60" applyNumberFormat="1" applyFont="1" applyFill="1" applyBorder="1" applyAlignment="1" applyProtection="1">
      <alignment vertical="center"/>
      <protection/>
    </xf>
    <xf numFmtId="165" fontId="13" fillId="0" borderId="152" xfId="60" applyNumberFormat="1" applyFont="1" applyFill="1" applyBorder="1" applyAlignment="1" applyProtection="1">
      <alignment vertical="center"/>
      <protection/>
    </xf>
    <xf numFmtId="165" fontId="13" fillId="0" borderId="154" xfId="60" applyNumberFormat="1" applyFont="1" applyFill="1" applyBorder="1" applyAlignment="1" applyProtection="1">
      <alignment vertical="center"/>
      <protection/>
    </xf>
    <xf numFmtId="165" fontId="13" fillId="0" borderId="155" xfId="60" applyNumberFormat="1" applyFont="1" applyFill="1" applyBorder="1" applyAlignment="1" applyProtection="1">
      <alignment vertical="center"/>
      <protection/>
    </xf>
    <xf numFmtId="3" fontId="13" fillId="27" borderId="14" xfId="60" applyNumberFormat="1" applyFont="1" applyFill="1" applyBorder="1" applyAlignment="1" applyProtection="1">
      <alignment vertical="center"/>
      <protection/>
    </xf>
    <xf numFmtId="3" fontId="13" fillId="27" borderId="15" xfId="60" applyNumberFormat="1" applyFont="1" applyFill="1" applyBorder="1" applyAlignment="1" applyProtection="1">
      <alignment vertical="center"/>
      <protection/>
    </xf>
    <xf numFmtId="3" fontId="13" fillId="27" borderId="152" xfId="60" applyNumberFormat="1" applyFont="1" applyFill="1" applyBorder="1" applyAlignment="1" applyProtection="1">
      <alignment vertical="center"/>
      <protection/>
    </xf>
    <xf numFmtId="165" fontId="13" fillId="27" borderId="153" xfId="60" applyNumberFormat="1" applyFont="1" applyFill="1" applyBorder="1" applyAlignment="1" applyProtection="1">
      <alignment vertical="center"/>
      <protection/>
    </xf>
    <xf numFmtId="165" fontId="13" fillId="27" borderId="156" xfId="60" applyNumberFormat="1" applyFont="1" applyFill="1" applyBorder="1" applyAlignment="1" applyProtection="1">
      <alignment vertical="center"/>
      <protection/>
    </xf>
    <xf numFmtId="165" fontId="13" fillId="27" borderId="157" xfId="60" applyNumberFormat="1" applyFont="1" applyFill="1" applyBorder="1" applyAlignment="1" applyProtection="1">
      <alignment vertical="center"/>
      <protection/>
    </xf>
    <xf numFmtId="3" fontId="13" fillId="27" borderId="16" xfId="60" applyNumberFormat="1" applyFont="1" applyFill="1" applyBorder="1" applyAlignment="1" applyProtection="1">
      <alignment vertical="center"/>
      <protection/>
    </xf>
    <xf numFmtId="3" fontId="13" fillId="27" borderId="27" xfId="60" applyNumberFormat="1" applyFont="1" applyFill="1" applyBorder="1" applyAlignment="1" applyProtection="1">
      <alignment vertical="center"/>
      <protection/>
    </xf>
    <xf numFmtId="3" fontId="13" fillId="0" borderId="12" xfId="60" applyNumberFormat="1" applyFont="1" applyFill="1" applyBorder="1" applyAlignment="1" applyProtection="1">
      <alignment vertical="center"/>
      <protection/>
    </xf>
    <xf numFmtId="3" fontId="13" fillId="0" borderId="19" xfId="60" applyNumberFormat="1" applyFont="1" applyFill="1" applyBorder="1" applyAlignment="1" applyProtection="1">
      <alignment vertical="center"/>
      <protection/>
    </xf>
    <xf numFmtId="3" fontId="13" fillId="0" borderId="23" xfId="60" applyNumberFormat="1" applyFont="1" applyFill="1" applyBorder="1" applyAlignment="1" applyProtection="1">
      <alignment vertical="center"/>
      <protection/>
    </xf>
    <xf numFmtId="3" fontId="13" fillId="0" borderId="11" xfId="60" applyNumberFormat="1" applyFont="1" applyFill="1" applyBorder="1" applyAlignment="1" applyProtection="1">
      <alignment vertical="center"/>
      <protection/>
    </xf>
    <xf numFmtId="3" fontId="13" fillId="0" borderId="18" xfId="60" applyNumberFormat="1" applyFont="1" applyFill="1" applyBorder="1" applyAlignment="1" applyProtection="1">
      <alignment vertical="center"/>
      <protection/>
    </xf>
    <xf numFmtId="3" fontId="13" fillId="0" borderId="22" xfId="60" applyNumberFormat="1" applyFont="1" applyFill="1" applyBorder="1" applyAlignment="1" applyProtection="1">
      <alignment vertical="center"/>
      <protection/>
    </xf>
    <xf numFmtId="3" fontId="13" fillId="0" borderId="25" xfId="60" applyNumberFormat="1" applyFont="1" applyFill="1" applyBorder="1" applyAlignment="1" applyProtection="1">
      <alignment vertical="center"/>
      <protection/>
    </xf>
    <xf numFmtId="3" fontId="13" fillId="0" borderId="21" xfId="60" applyNumberFormat="1" applyFont="1" applyFill="1" applyBorder="1" applyAlignment="1" applyProtection="1">
      <alignment vertical="center"/>
      <protection/>
    </xf>
    <xf numFmtId="3" fontId="13" fillId="0" borderId="158" xfId="60" applyNumberFormat="1" applyFont="1" applyFill="1" applyBorder="1" applyAlignment="1" applyProtection="1">
      <alignment vertical="center"/>
      <protection/>
    </xf>
    <xf numFmtId="3" fontId="13" fillId="0" borderId="159" xfId="60" applyNumberFormat="1" applyFont="1" applyFill="1" applyBorder="1" applyAlignment="1" applyProtection="1">
      <alignment vertical="center"/>
      <protection/>
    </xf>
    <xf numFmtId="3" fontId="13" fillId="0" borderId="160" xfId="60" applyNumberFormat="1" applyFont="1" applyFill="1" applyBorder="1" applyAlignment="1" applyProtection="1">
      <alignment vertical="center"/>
      <protection/>
    </xf>
    <xf numFmtId="3" fontId="13" fillId="27" borderId="153" xfId="60" applyNumberFormat="1" applyFont="1" applyFill="1" applyBorder="1" applyAlignment="1" applyProtection="1">
      <alignment vertical="center"/>
      <protection/>
    </xf>
    <xf numFmtId="165" fontId="13" fillId="0" borderId="161" xfId="60" applyNumberFormat="1" applyFont="1" applyFill="1" applyBorder="1" applyAlignment="1" applyProtection="1">
      <alignment vertical="center"/>
      <protection/>
    </xf>
    <xf numFmtId="165" fontId="13" fillId="0" borderId="162" xfId="60" applyNumberFormat="1" applyFont="1" applyFill="1" applyBorder="1" applyAlignment="1" applyProtection="1">
      <alignment vertical="center"/>
      <protection/>
    </xf>
    <xf numFmtId="165" fontId="13" fillId="0" borderId="163" xfId="60" applyNumberFormat="1" applyFont="1" applyFill="1" applyBorder="1" applyAlignment="1" applyProtection="1">
      <alignment vertical="center"/>
      <protection/>
    </xf>
    <xf numFmtId="165" fontId="13" fillId="0" borderId="153" xfId="60" applyNumberFormat="1" applyFont="1" applyFill="1" applyBorder="1" applyAlignment="1" applyProtection="1">
      <alignment vertical="center"/>
      <protection/>
    </xf>
    <xf numFmtId="165" fontId="13" fillId="0" borderId="156" xfId="60" applyNumberFormat="1" applyFont="1" applyFill="1" applyBorder="1" applyAlignment="1" applyProtection="1">
      <alignment vertical="center"/>
      <protection/>
    </xf>
    <xf numFmtId="165" fontId="13" fillId="0" borderId="157" xfId="6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59" applyFill="1" applyAlignment="1" applyProtection="1">
      <alignment vertical="center"/>
      <protection locked="0"/>
    </xf>
    <xf numFmtId="0" fontId="20" fillId="0" borderId="0" xfId="59" applyFont="1" applyFill="1" applyAlignment="1" applyProtection="1">
      <alignment vertical="center"/>
      <protection locked="0"/>
    </xf>
    <xf numFmtId="0" fontId="20" fillId="0" borderId="0" xfId="59" applyFont="1" applyFill="1" applyAlignment="1" applyProtection="1">
      <alignment vertical="center"/>
      <protection locked="0"/>
    </xf>
    <xf numFmtId="0" fontId="20" fillId="0" borderId="0" xfId="59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horizontal="centerContinuous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centerContinuous" vertical="center"/>
      <protection/>
    </xf>
    <xf numFmtId="0" fontId="9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59" applyFill="1" applyAlignment="1" applyProtection="1">
      <alignment vertical="center"/>
      <protection/>
    </xf>
    <xf numFmtId="0" fontId="9" fillId="0" borderId="0" xfId="59" applyFont="1" applyFill="1" applyAlignment="1" applyProtection="1">
      <alignment vertical="center" wrapText="1"/>
      <protection/>
    </xf>
    <xf numFmtId="0" fontId="9" fillId="0" borderId="0" xfId="59" applyFont="1" applyFill="1" applyAlignment="1" applyProtection="1">
      <alignment vertical="center"/>
      <protection/>
    </xf>
    <xf numFmtId="0" fontId="20" fillId="0" borderId="0" xfId="59" applyFont="1" applyFill="1" applyAlignment="1" applyProtection="1">
      <alignment vertical="center"/>
      <protection/>
    </xf>
    <xf numFmtId="49" fontId="22" fillId="0" borderId="164" xfId="60" applyNumberFormat="1" applyFont="1" applyFill="1" applyBorder="1" applyAlignment="1" applyProtection="1">
      <alignment horizontal="left" vertical="center"/>
      <protection/>
    </xf>
    <xf numFmtId="49" fontId="22" fillId="0" borderId="139" xfId="60" applyNumberFormat="1" applyFont="1" applyFill="1" applyBorder="1" applyAlignment="1" applyProtection="1">
      <alignment horizontal="left" vertical="center"/>
      <protection/>
    </xf>
    <xf numFmtId="49" fontId="22" fillId="27" borderId="139" xfId="60" applyNumberFormat="1" applyFont="1" applyFill="1" applyBorder="1" applyAlignment="1" applyProtection="1">
      <alignment horizontal="left" vertical="center"/>
      <protection/>
    </xf>
    <xf numFmtId="49" fontId="22" fillId="0" borderId="141" xfId="60" applyNumberFormat="1" applyFont="1" applyFill="1" applyBorder="1" applyAlignment="1" applyProtection="1">
      <alignment horizontal="left" vertical="center"/>
      <protection/>
    </xf>
    <xf numFmtId="0" fontId="20" fillId="0" borderId="0" xfId="59" applyFont="1" applyFill="1" applyAlignment="1" applyProtection="1">
      <alignment vertical="center"/>
      <protection/>
    </xf>
    <xf numFmtId="0" fontId="20" fillId="0" borderId="0" xfId="59" applyFont="1" applyFill="1" applyAlignment="1" applyProtection="1">
      <alignment horizontal="left" vertical="center"/>
      <protection/>
    </xf>
    <xf numFmtId="3" fontId="20" fillId="0" borderId="22" xfId="60" applyNumberFormat="1" applyFont="1" applyFill="1" applyBorder="1" applyAlignment="1" applyProtection="1">
      <alignment vertical="center"/>
      <protection/>
    </xf>
    <xf numFmtId="3" fontId="20" fillId="0" borderId="23" xfId="60" applyNumberFormat="1" applyFont="1" applyFill="1" applyBorder="1" applyAlignment="1" applyProtection="1">
      <alignment vertical="center"/>
      <protection/>
    </xf>
    <xf numFmtId="3" fontId="20" fillId="0" borderId="24" xfId="60" applyNumberFormat="1" applyFont="1" applyFill="1" applyBorder="1" applyAlignment="1" applyProtection="1">
      <alignment vertical="center"/>
      <protection/>
    </xf>
    <xf numFmtId="3" fontId="20" fillId="0" borderId="158" xfId="60" applyNumberFormat="1" applyFont="1" applyFill="1" applyBorder="1" applyAlignment="1" applyProtection="1">
      <alignment vertical="center"/>
      <protection/>
    </xf>
    <xf numFmtId="3" fontId="20" fillId="0" borderId="165" xfId="60" applyNumberFormat="1" applyFont="1" applyFill="1" applyBorder="1" applyAlignment="1" applyProtection="1">
      <alignment vertical="center"/>
      <protection/>
    </xf>
    <xf numFmtId="3" fontId="20" fillId="0" borderId="14" xfId="60" applyNumberFormat="1" applyFont="1" applyFill="1" applyBorder="1" applyAlignment="1" applyProtection="1">
      <alignment vertical="center"/>
      <protection/>
    </xf>
    <xf numFmtId="3" fontId="20" fillId="0" borderId="15" xfId="60" applyNumberFormat="1" applyFont="1" applyFill="1" applyBorder="1" applyAlignment="1" applyProtection="1">
      <alignment vertical="center"/>
      <protection/>
    </xf>
    <xf numFmtId="3" fontId="20" fillId="0" borderId="16" xfId="60" applyNumberFormat="1" applyFont="1" applyFill="1" applyBorder="1" applyAlignment="1" applyProtection="1">
      <alignment vertical="center"/>
      <protection/>
    </xf>
    <xf numFmtId="3" fontId="20" fillId="0" borderId="27" xfId="60" applyNumberFormat="1" applyFont="1" applyFill="1" applyBorder="1" applyAlignment="1" applyProtection="1">
      <alignment vertical="center"/>
      <protection/>
    </xf>
    <xf numFmtId="3" fontId="20" fillId="27" borderId="14" xfId="60" applyNumberFormat="1" applyFont="1" applyFill="1" applyBorder="1" applyAlignment="1" applyProtection="1">
      <alignment vertical="center"/>
      <protection/>
    </xf>
    <xf numFmtId="3" fontId="20" fillId="27" borderId="15" xfId="60" applyNumberFormat="1" applyFont="1" applyFill="1" applyBorder="1" applyAlignment="1" applyProtection="1">
      <alignment vertical="center"/>
      <protection/>
    </xf>
    <xf numFmtId="3" fontId="20" fillId="27" borderId="16" xfId="60" applyNumberFormat="1" applyFont="1" applyFill="1" applyBorder="1" applyAlignment="1" applyProtection="1">
      <alignment vertical="center"/>
      <protection/>
    </xf>
    <xf numFmtId="3" fontId="20" fillId="27" borderId="27" xfId="60" applyNumberFormat="1" applyFont="1" applyFill="1" applyBorder="1" applyAlignment="1" applyProtection="1">
      <alignment vertical="center"/>
      <protection/>
    </xf>
    <xf numFmtId="3" fontId="20" fillId="0" borderId="12" xfId="60" applyNumberFormat="1" applyFont="1" applyFill="1" applyBorder="1" applyAlignment="1" applyProtection="1">
      <alignment vertical="center"/>
      <protection/>
    </xf>
    <xf numFmtId="3" fontId="20" fillId="0" borderId="19" xfId="60" applyNumberFormat="1" applyFont="1" applyFill="1" applyBorder="1" applyAlignment="1" applyProtection="1">
      <alignment vertical="center"/>
      <protection/>
    </xf>
    <xf numFmtId="3" fontId="20" fillId="0" borderId="11" xfId="60" applyNumberFormat="1" applyFont="1" applyFill="1" applyBorder="1" applyAlignment="1" applyProtection="1">
      <alignment vertical="center"/>
      <protection/>
    </xf>
    <xf numFmtId="3" fontId="20" fillId="0" borderId="18" xfId="6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0" fontId="20" fillId="0" borderId="0" xfId="60" applyFont="1" applyFill="1" applyBorder="1" applyAlignment="1" applyProtection="1">
      <alignment vertical="center" wrapText="1"/>
      <protection/>
    </xf>
    <xf numFmtId="0" fontId="20" fillId="0" borderId="62" xfId="60" applyFont="1" applyFill="1" applyBorder="1" applyAlignment="1" applyProtection="1">
      <alignment horizontal="center" vertical="center" wrapText="1"/>
      <protection/>
    </xf>
    <xf numFmtId="0" fontId="20" fillId="0" borderId="60" xfId="60" applyFont="1" applyFill="1" applyBorder="1" applyAlignment="1" applyProtection="1">
      <alignment horizontal="center" vertical="center" wrapText="1"/>
      <protection/>
    </xf>
    <xf numFmtId="0" fontId="20" fillId="0" borderId="65" xfId="60" applyFont="1" applyFill="1" applyBorder="1" applyAlignment="1" applyProtection="1">
      <alignment horizontal="center" vertical="center" wrapText="1"/>
      <protection/>
    </xf>
    <xf numFmtId="49" fontId="22" fillId="0" borderId="166" xfId="60" applyNumberFormat="1" applyFont="1" applyFill="1" applyBorder="1" applyAlignment="1" applyProtection="1">
      <alignment horizontal="center" vertical="center" wrapText="1"/>
      <protection/>
    </xf>
    <xf numFmtId="49" fontId="22" fillId="0" borderId="167" xfId="59" applyNumberFormat="1" applyFont="1" applyFill="1" applyBorder="1" applyAlignment="1" applyProtection="1">
      <alignment horizontal="center" vertical="center" wrapText="1"/>
      <protection/>
    </xf>
    <xf numFmtId="49" fontId="22" fillId="0" borderId="167" xfId="60" applyNumberFormat="1" applyFont="1" applyFill="1" applyBorder="1" applyAlignment="1" applyProtection="1">
      <alignment horizontal="center" vertical="center" wrapText="1"/>
      <protection/>
    </xf>
    <xf numFmtId="49" fontId="22" fillId="0" borderId="168" xfId="59" applyNumberFormat="1" applyFont="1" applyFill="1" applyBorder="1" applyAlignment="1" applyProtection="1">
      <alignment horizontal="center" vertical="center" wrapText="1"/>
      <protection/>
    </xf>
    <xf numFmtId="49" fontId="20" fillId="27" borderId="169" xfId="60" applyNumberFormat="1" applyFont="1" applyFill="1" applyBorder="1" applyAlignment="1" applyProtection="1">
      <alignment horizontal="center" vertical="center"/>
      <protection/>
    </xf>
    <xf numFmtId="49" fontId="20" fillId="0" borderId="170" xfId="60" applyNumberFormat="1" applyFont="1" applyFill="1" applyBorder="1" applyAlignment="1" applyProtection="1" quotePrefix="1">
      <alignment horizontal="center" vertical="center"/>
      <protection/>
    </xf>
    <xf numFmtId="49" fontId="20" fillId="0" borderId="171" xfId="60" applyNumberFormat="1" applyFont="1" applyFill="1" applyBorder="1" applyAlignment="1" applyProtection="1" quotePrefix="1">
      <alignment horizontal="center" vertical="center"/>
      <protection/>
    </xf>
    <xf numFmtId="49" fontId="20" fillId="0" borderId="172" xfId="60" applyNumberFormat="1" applyFont="1" applyFill="1" applyBorder="1" applyAlignment="1" applyProtection="1">
      <alignment horizontal="center" vertical="center"/>
      <protection/>
    </xf>
    <xf numFmtId="3" fontId="20" fillId="27" borderId="173" xfId="60" applyNumberFormat="1" applyFont="1" applyFill="1" applyBorder="1" applyAlignment="1" applyProtection="1">
      <alignment vertical="center"/>
      <protection/>
    </xf>
    <xf numFmtId="3" fontId="20" fillId="27" borderId="174" xfId="60" applyNumberFormat="1" applyFont="1" applyFill="1" applyBorder="1" applyAlignment="1" applyProtection="1">
      <alignment vertical="center"/>
      <protection/>
    </xf>
    <xf numFmtId="3" fontId="20" fillId="27" borderId="175" xfId="60" applyNumberFormat="1" applyFont="1" applyFill="1" applyBorder="1" applyAlignment="1" applyProtection="1">
      <alignment vertical="center"/>
      <protection/>
    </xf>
    <xf numFmtId="49" fontId="20" fillId="27" borderId="176" xfId="60" applyNumberFormat="1" applyFont="1" applyFill="1" applyBorder="1" applyAlignment="1" applyProtection="1">
      <alignment horizontal="center" vertical="center"/>
      <protection/>
    </xf>
    <xf numFmtId="49" fontId="20" fillId="27" borderId="177" xfId="60" applyNumberFormat="1" applyFont="1" applyFill="1" applyBorder="1" applyAlignment="1" applyProtection="1">
      <alignment horizontal="center" vertical="center"/>
      <protection/>
    </xf>
    <xf numFmtId="49" fontId="20" fillId="0" borderId="178" xfId="60" applyNumberFormat="1" applyFont="1" applyFill="1" applyBorder="1" applyAlignment="1" applyProtection="1">
      <alignment horizontal="center" vertical="center"/>
      <protection/>
    </xf>
    <xf numFmtId="3" fontId="20" fillId="27" borderId="179" xfId="60" applyNumberFormat="1" applyFont="1" applyFill="1" applyBorder="1" applyAlignment="1" applyProtection="1">
      <alignment vertical="center"/>
      <protection/>
    </xf>
    <xf numFmtId="3" fontId="20" fillId="27" borderId="180" xfId="60" applyNumberFormat="1" applyFont="1" applyFill="1" applyBorder="1" applyAlignment="1" applyProtection="1">
      <alignment vertical="center"/>
      <protection/>
    </xf>
    <xf numFmtId="3" fontId="20" fillId="27" borderId="181" xfId="60" applyNumberFormat="1" applyFont="1" applyFill="1" applyBorder="1" applyAlignment="1" applyProtection="1">
      <alignment vertical="center"/>
      <protection/>
    </xf>
    <xf numFmtId="3" fontId="20" fillId="27" borderId="182" xfId="60" applyNumberFormat="1" applyFont="1" applyFill="1" applyBorder="1" applyAlignment="1" applyProtection="1">
      <alignment vertical="center"/>
      <protection/>
    </xf>
    <xf numFmtId="3" fontId="20" fillId="27" borderId="183" xfId="6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3" fillId="0" borderId="60" xfId="60" applyFont="1" applyFill="1" applyBorder="1" applyAlignment="1" applyProtection="1">
      <alignment horizontal="center" vertical="center" wrapText="1"/>
      <protection/>
    </xf>
    <xf numFmtId="0" fontId="13" fillId="0" borderId="65" xfId="60" applyFont="1" applyFill="1" applyBorder="1" applyAlignment="1" applyProtection="1">
      <alignment horizontal="center" vertical="center" wrapText="1"/>
      <protection/>
    </xf>
    <xf numFmtId="49" fontId="20" fillId="0" borderId="167" xfId="60" applyNumberFormat="1" applyFont="1" applyFill="1" applyBorder="1" applyAlignment="1" applyProtection="1">
      <alignment horizontal="center" vertical="center" wrapText="1"/>
      <protection/>
    </xf>
    <xf numFmtId="49" fontId="20" fillId="0" borderId="167" xfId="59" applyNumberFormat="1" applyFont="1" applyFill="1" applyBorder="1" applyAlignment="1" applyProtection="1">
      <alignment horizontal="center" vertical="center" wrapText="1"/>
      <protection/>
    </xf>
    <xf numFmtId="49" fontId="20" fillId="0" borderId="168" xfId="59" applyNumberFormat="1" applyFont="1" applyFill="1" applyBorder="1" applyAlignment="1" applyProtection="1">
      <alignment horizontal="center" vertical="center" wrapText="1"/>
      <protection/>
    </xf>
    <xf numFmtId="49" fontId="20" fillId="0" borderId="184" xfId="60" applyNumberFormat="1" applyFont="1" applyFill="1" applyBorder="1" applyAlignment="1" applyProtection="1">
      <alignment horizontal="center" vertical="center"/>
      <protection/>
    </xf>
    <xf numFmtId="49" fontId="20" fillId="0" borderId="185" xfId="60" applyNumberFormat="1" applyFont="1" applyFill="1" applyBorder="1" applyAlignment="1" applyProtection="1">
      <alignment horizontal="center" vertical="center"/>
      <protection/>
    </xf>
    <xf numFmtId="49" fontId="20" fillId="0" borderId="186" xfId="60" applyNumberFormat="1" applyFont="1" applyFill="1" applyBorder="1" applyAlignment="1" applyProtection="1">
      <alignment horizontal="center" vertical="center"/>
      <protection/>
    </xf>
    <xf numFmtId="49" fontId="20" fillId="0" borderId="187" xfId="60" applyNumberFormat="1" applyFont="1" applyFill="1" applyBorder="1" applyAlignment="1" applyProtection="1">
      <alignment horizontal="center" vertical="center"/>
      <protection/>
    </xf>
    <xf numFmtId="49" fontId="20" fillId="0" borderId="188" xfId="60" applyNumberFormat="1" applyFont="1" applyFill="1" applyBorder="1" applyAlignment="1" applyProtection="1">
      <alignment horizontal="center" vertical="center"/>
      <protection/>
    </xf>
    <xf numFmtId="3" fontId="20" fillId="27" borderId="189" xfId="60" applyNumberFormat="1" applyFont="1" applyFill="1" applyBorder="1" applyAlignment="1" applyProtection="1">
      <alignment vertical="center"/>
      <protection/>
    </xf>
    <xf numFmtId="3" fontId="20" fillId="27" borderId="190" xfId="6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/>
      <protection locked="0"/>
    </xf>
    <xf numFmtId="0" fontId="20" fillId="0" borderId="0" xfId="59" applyNumberFormat="1" applyFont="1" applyFill="1" applyAlignment="1" applyProtection="1">
      <alignment vertical="center"/>
      <protection locked="0"/>
    </xf>
    <xf numFmtId="0" fontId="62" fillId="0" borderId="0" xfId="52" applyFill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centerContinuous" vertical="center"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59" applyFont="1" applyFill="1" applyAlignment="1" applyProtection="1">
      <alignment vertical="center"/>
      <protection/>
    </xf>
    <xf numFmtId="0" fontId="20" fillId="0" borderId="129" xfId="60" applyFont="1" applyFill="1" applyBorder="1" applyAlignment="1" applyProtection="1">
      <alignment horizontal="center" vertical="center" wrapText="1"/>
      <protection/>
    </xf>
    <xf numFmtId="0" fontId="20" fillId="0" borderId="130" xfId="60" applyFont="1" applyFill="1" applyBorder="1" applyAlignment="1" applyProtection="1">
      <alignment horizontal="center" vertical="center" wrapText="1"/>
      <protection/>
    </xf>
    <xf numFmtId="49" fontId="22" fillId="0" borderId="131" xfId="60" applyNumberFormat="1" applyFont="1" applyFill="1" applyBorder="1" applyAlignment="1" applyProtection="1">
      <alignment horizontal="center" vertical="center" wrapText="1"/>
      <protection/>
    </xf>
    <xf numFmtId="49" fontId="22" fillId="0" borderId="127" xfId="60" applyNumberFormat="1" applyFont="1" applyFill="1" applyBorder="1" applyAlignment="1" applyProtection="1">
      <alignment horizontal="center" vertical="center" wrapText="1"/>
      <protection/>
    </xf>
    <xf numFmtId="49" fontId="22" fillId="0" borderId="191" xfId="60" applyNumberFormat="1" applyFont="1" applyFill="1" applyBorder="1" applyAlignment="1" applyProtection="1">
      <alignment horizontal="center" vertical="center" wrapText="1"/>
      <protection/>
    </xf>
    <xf numFmtId="49" fontId="21" fillId="27" borderId="136" xfId="60" applyNumberFormat="1" applyFont="1" applyFill="1" applyBorder="1" applyAlignment="1" applyProtection="1">
      <alignment horizontal="left" vertical="center" indent="1"/>
      <protection/>
    </xf>
    <xf numFmtId="49" fontId="20" fillId="27" borderId="192" xfId="60" applyNumberFormat="1" applyFont="1" applyFill="1" applyBorder="1" applyAlignment="1" applyProtection="1">
      <alignment horizontal="left" vertical="center"/>
      <protection/>
    </xf>
    <xf numFmtId="49" fontId="20" fillId="0" borderId="138" xfId="60" applyNumberFormat="1" applyFont="1" applyFill="1" applyBorder="1" applyAlignment="1" applyProtection="1">
      <alignment horizontal="left" vertical="center" indent="2"/>
      <protection/>
    </xf>
    <xf numFmtId="49" fontId="20" fillId="0" borderId="193" xfId="60" applyNumberFormat="1" applyFont="1" applyFill="1" applyBorder="1" applyAlignment="1" applyProtection="1">
      <alignment horizontal="left" vertical="center"/>
      <protection/>
    </xf>
    <xf numFmtId="49" fontId="20" fillId="0" borderId="140" xfId="60" applyNumberFormat="1" applyFont="1" applyFill="1" applyBorder="1" applyAlignment="1" applyProtection="1">
      <alignment horizontal="left" vertical="center" indent="2"/>
      <protection/>
    </xf>
    <xf numFmtId="49" fontId="20" fillId="0" borderId="194" xfId="60" applyNumberFormat="1" applyFont="1" applyFill="1" applyBorder="1" applyAlignment="1" applyProtection="1">
      <alignment horizontal="left" vertical="center"/>
      <protection/>
    </xf>
    <xf numFmtId="49" fontId="21" fillId="27" borderId="195" xfId="60" applyNumberFormat="1" applyFont="1" applyFill="1" applyBorder="1" applyAlignment="1" applyProtection="1">
      <alignment horizontal="left" vertical="center" indent="1"/>
      <protection/>
    </xf>
    <xf numFmtId="49" fontId="20" fillId="27" borderId="196" xfId="60" applyNumberFormat="1" applyFont="1" applyFill="1" applyBorder="1" applyAlignment="1" applyProtection="1">
      <alignment horizontal="left" vertical="center"/>
      <protection/>
    </xf>
    <xf numFmtId="49" fontId="20" fillId="0" borderId="197" xfId="60" applyNumberFormat="1" applyFont="1" applyFill="1" applyBorder="1" applyAlignment="1" applyProtection="1">
      <alignment horizontal="left" vertical="center" indent="2"/>
      <protection/>
    </xf>
    <xf numFmtId="49" fontId="20" fillId="0" borderId="198" xfId="60" applyNumberFormat="1" applyFont="1" applyFill="1" applyBorder="1" applyAlignment="1" applyProtection="1">
      <alignment horizontal="left" vertical="center"/>
      <protection/>
    </xf>
    <xf numFmtId="49" fontId="20" fillId="27" borderId="199" xfId="60" applyNumberFormat="1" applyFont="1" applyFill="1" applyBorder="1" applyAlignment="1" applyProtection="1">
      <alignment horizontal="left" vertical="center"/>
      <protection/>
    </xf>
    <xf numFmtId="49" fontId="20" fillId="0" borderId="200" xfId="60" applyNumberFormat="1" applyFont="1" applyFill="1" applyBorder="1" applyAlignment="1" applyProtection="1">
      <alignment horizontal="left" vertical="center" indent="2"/>
      <protection/>
    </xf>
    <xf numFmtId="49" fontId="20" fillId="0" borderId="201" xfId="60" applyNumberFormat="1" applyFont="1" applyFill="1" applyBorder="1" applyAlignment="1" applyProtection="1">
      <alignment horizontal="left" vertical="center"/>
      <protection/>
    </xf>
    <xf numFmtId="49" fontId="21" fillId="0" borderId="151" xfId="60" applyNumberFormat="1" applyFont="1" applyFill="1" applyBorder="1" applyAlignment="1" applyProtection="1">
      <alignment horizontal="left" vertical="center"/>
      <protection/>
    </xf>
    <xf numFmtId="165" fontId="20" fillId="37" borderId="202" xfId="60" applyNumberFormat="1" applyFont="1" applyFill="1" applyBorder="1" applyAlignment="1" applyProtection="1">
      <alignment vertical="center"/>
      <protection/>
    </xf>
    <xf numFmtId="165" fontId="20" fillId="37" borderId="203" xfId="60" applyNumberFormat="1" applyFont="1" applyFill="1" applyBorder="1" applyAlignment="1" applyProtection="1">
      <alignment vertical="center"/>
      <protection/>
    </xf>
    <xf numFmtId="165" fontId="20" fillId="37" borderId="204" xfId="60" applyNumberFormat="1" applyFont="1" applyFill="1" applyBorder="1" applyAlignment="1" applyProtection="1">
      <alignment vertical="center"/>
      <protection/>
    </xf>
    <xf numFmtId="3" fontId="20" fillId="27" borderId="52" xfId="60" applyNumberFormat="1" applyFont="1" applyFill="1" applyBorder="1" applyAlignment="1" applyProtection="1">
      <alignment vertical="center"/>
      <protection/>
    </xf>
    <xf numFmtId="3" fontId="20" fillId="27" borderId="205" xfId="60" applyNumberFormat="1" applyFont="1" applyFill="1" applyBorder="1" applyAlignment="1" applyProtection="1">
      <alignment vertical="center"/>
      <protection/>
    </xf>
    <xf numFmtId="3" fontId="20" fillId="27" borderId="206" xfId="60" applyNumberFormat="1" applyFont="1" applyFill="1" applyBorder="1" applyAlignment="1" applyProtection="1">
      <alignment vertical="center"/>
      <protection/>
    </xf>
    <xf numFmtId="3" fontId="20" fillId="0" borderId="207" xfId="60" applyNumberFormat="1" applyFont="1" applyFill="1" applyBorder="1" applyAlignment="1" applyProtection="1">
      <alignment vertical="center"/>
      <protection/>
    </xf>
    <xf numFmtId="3" fontId="20" fillId="0" borderId="208" xfId="60" applyNumberFormat="1" applyFont="1" applyFill="1" applyBorder="1" applyAlignment="1" applyProtection="1">
      <alignment vertical="center"/>
      <protection/>
    </xf>
    <xf numFmtId="3" fontId="20" fillId="27" borderId="12" xfId="60" applyNumberFormat="1" applyFont="1" applyFill="1" applyBorder="1" applyAlignment="1" applyProtection="1">
      <alignment vertical="center"/>
      <protection/>
    </xf>
    <xf numFmtId="3" fontId="20" fillId="27" borderId="26" xfId="60" applyNumberFormat="1" applyFont="1" applyFill="1" applyBorder="1" applyAlignment="1" applyProtection="1">
      <alignment vertical="center"/>
      <protection/>
    </xf>
    <xf numFmtId="165" fontId="20" fillId="37" borderId="209" xfId="60" applyNumberFormat="1" applyFont="1" applyFill="1" applyBorder="1" applyAlignment="1" applyProtection="1">
      <alignment vertical="center"/>
      <protection/>
    </xf>
    <xf numFmtId="165" fontId="20" fillId="37" borderId="210" xfId="60" applyNumberFormat="1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49" fontId="22" fillId="0" borderId="149" xfId="59" applyNumberFormat="1" applyFont="1" applyFill="1" applyBorder="1" applyAlignment="1" applyProtection="1">
      <alignment horizontal="center" vertical="center" wrapText="1"/>
      <protection/>
    </xf>
    <xf numFmtId="49" fontId="22" fillId="0" borderId="137" xfId="60" applyNumberFormat="1" applyFont="1" applyFill="1" applyBorder="1" applyAlignment="1" applyProtection="1">
      <alignment horizontal="left" vertical="center"/>
      <protection/>
    </xf>
    <xf numFmtId="49" fontId="21" fillId="38" borderId="211" xfId="60" applyNumberFormat="1" applyFont="1" applyFill="1" applyBorder="1" applyAlignment="1" applyProtection="1">
      <alignment horizontal="left" vertical="center" indent="1"/>
      <protection/>
    </xf>
    <xf numFmtId="49" fontId="22" fillId="38" borderId="212" xfId="60" applyNumberFormat="1" applyFont="1" applyFill="1" applyBorder="1" applyAlignment="1" applyProtection="1">
      <alignment horizontal="left" vertical="center" indent="1"/>
      <protection/>
    </xf>
    <xf numFmtId="49" fontId="20" fillId="0" borderId="195" xfId="60" applyNumberFormat="1" applyFont="1" applyFill="1" applyBorder="1" applyAlignment="1" applyProtection="1">
      <alignment horizontal="left" vertical="center" indent="2"/>
      <protection/>
    </xf>
    <xf numFmtId="49" fontId="22" fillId="0" borderId="213" xfId="60" applyNumberFormat="1" applyFont="1" applyFill="1" applyBorder="1" applyAlignment="1" applyProtection="1">
      <alignment horizontal="left" vertical="center"/>
      <protection/>
    </xf>
    <xf numFmtId="49" fontId="20" fillId="0" borderId="214" xfId="60" applyNumberFormat="1" applyFont="1" applyFill="1" applyBorder="1" applyAlignment="1" applyProtection="1">
      <alignment horizontal="left" vertical="center" indent="2"/>
      <protection/>
    </xf>
    <xf numFmtId="49" fontId="22" fillId="0" borderId="215" xfId="60" applyNumberFormat="1" applyFont="1" applyFill="1" applyBorder="1" applyAlignment="1" applyProtection="1">
      <alignment horizontal="left" vertical="center"/>
      <protection/>
    </xf>
    <xf numFmtId="3" fontId="20" fillId="0" borderId="78" xfId="60" applyNumberFormat="1" applyFont="1" applyFill="1" applyBorder="1" applyAlignment="1" applyProtection="1">
      <alignment vertical="center"/>
      <protection/>
    </xf>
    <xf numFmtId="3" fontId="20" fillId="38" borderId="216" xfId="60" applyNumberFormat="1" applyFont="1" applyFill="1" applyBorder="1" applyAlignment="1" applyProtection="1">
      <alignment vertical="center"/>
      <protection/>
    </xf>
    <xf numFmtId="3" fontId="20" fillId="38" borderId="217" xfId="60" applyNumberFormat="1" applyFont="1" applyFill="1" applyBorder="1" applyAlignment="1" applyProtection="1">
      <alignment vertical="center"/>
      <protection/>
    </xf>
    <xf numFmtId="3" fontId="20" fillId="38" borderId="129" xfId="60" applyNumberFormat="1" applyFont="1" applyFill="1" applyBorder="1" applyAlignment="1" applyProtection="1">
      <alignment vertical="center"/>
      <protection/>
    </xf>
    <xf numFmtId="3" fontId="20" fillId="38" borderId="130" xfId="60" applyNumberFormat="1" applyFont="1" applyFill="1" applyBorder="1" applyAlignment="1" applyProtection="1">
      <alignment vertical="center"/>
      <protection/>
    </xf>
    <xf numFmtId="3" fontId="20" fillId="0" borderId="17" xfId="60" applyNumberFormat="1" applyFont="1" applyFill="1" applyBorder="1" applyAlignment="1" applyProtection="1">
      <alignment vertical="center"/>
      <protection/>
    </xf>
    <xf numFmtId="3" fontId="20" fillId="27" borderId="17" xfId="60" applyNumberFormat="1" applyFont="1" applyFill="1" applyBorder="1" applyAlignment="1" applyProtection="1">
      <alignment vertical="center"/>
      <protection/>
    </xf>
    <xf numFmtId="49" fontId="20" fillId="36" borderId="218" xfId="60" applyNumberFormat="1" applyFont="1" applyFill="1" applyBorder="1" applyAlignment="1" applyProtection="1">
      <alignment horizontal="center" vertical="center"/>
      <protection/>
    </xf>
    <xf numFmtId="3" fontId="20" fillId="36" borderId="189" xfId="60" applyNumberFormat="1" applyFont="1" applyFill="1" applyBorder="1" applyAlignment="1" applyProtection="1">
      <alignment vertical="center"/>
      <protection/>
    </xf>
    <xf numFmtId="3" fontId="20" fillId="36" borderId="190" xfId="60" applyNumberFormat="1" applyFont="1" applyFill="1" applyBorder="1" applyAlignment="1" applyProtection="1">
      <alignment vertical="center"/>
      <protection/>
    </xf>
    <xf numFmtId="0" fontId="13" fillId="0" borderId="0" xfId="57" applyFont="1" applyFill="1" applyBorder="1" applyAlignment="1" applyProtection="1">
      <alignment vertical="center" wrapText="1"/>
      <protection locked="0"/>
    </xf>
    <xf numFmtId="0" fontId="24" fillId="0" borderId="0" xfId="57" applyFill="1" applyBorder="1" applyAlignment="1" applyProtection="1">
      <alignment vertical="center"/>
      <protection locked="0"/>
    </xf>
    <xf numFmtId="0" fontId="24" fillId="0" borderId="0" xfId="57" applyFill="1" applyBorder="1" applyAlignment="1" applyProtection="1">
      <alignment horizontal="center" vertical="center"/>
      <protection locked="0"/>
    </xf>
    <xf numFmtId="0" fontId="20" fillId="0" borderId="0" xfId="57" applyFont="1" applyFill="1" applyBorder="1" applyAlignment="1" applyProtection="1">
      <alignment vertical="center" wrapText="1"/>
      <protection locked="0"/>
    </xf>
    <xf numFmtId="0" fontId="13" fillId="0" borderId="0" xfId="57" applyFont="1" applyFill="1" applyBorder="1" applyAlignment="1" applyProtection="1">
      <alignment vertical="center" wrapText="1"/>
      <protection/>
    </xf>
    <xf numFmtId="0" fontId="24" fillId="0" borderId="0" xfId="57" applyFill="1" applyBorder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 wrapText="1"/>
      <protection/>
    </xf>
    <xf numFmtId="0" fontId="6" fillId="0" borderId="0" xfId="56" applyFont="1" applyFill="1" applyBorder="1" applyAlignment="1" applyProtection="1">
      <alignment horizontal="left" vertical="center"/>
      <protection/>
    </xf>
    <xf numFmtId="0" fontId="13" fillId="0" borderId="0" xfId="57" applyFont="1" applyFill="1" applyBorder="1" applyAlignment="1" applyProtection="1">
      <alignment horizontal="centerContinuous" vertical="center" wrapText="1"/>
      <protection/>
    </xf>
    <xf numFmtId="0" fontId="9" fillId="0" borderId="0" xfId="57" applyFont="1" applyFill="1" applyBorder="1" applyAlignment="1" applyProtection="1">
      <alignment horizontal="center" vertical="center"/>
      <protection/>
    </xf>
    <xf numFmtId="0" fontId="9" fillId="0" borderId="0" xfId="58" applyFont="1" applyFill="1" applyBorder="1" applyAlignment="1" applyProtection="1">
      <alignment horizontal="center"/>
      <protection/>
    </xf>
    <xf numFmtId="0" fontId="14" fillId="0" borderId="0" xfId="58" applyFont="1" applyFill="1" applyBorder="1" applyAlignment="1" applyProtection="1">
      <alignment horizontal="center"/>
      <protection/>
    </xf>
    <xf numFmtId="49" fontId="13" fillId="0" borderId="14" xfId="57" applyNumberFormat="1" applyFont="1" applyFill="1" applyBorder="1" applyAlignment="1" applyProtection="1">
      <alignment horizontal="center" vertical="center" wrapText="1"/>
      <protection/>
    </xf>
    <xf numFmtId="49" fontId="13" fillId="0" borderId="15" xfId="57" applyNumberFormat="1" applyFont="1" applyFill="1" applyBorder="1" applyAlignment="1" applyProtection="1">
      <alignment horizontal="center" vertical="center" wrapText="1"/>
      <protection/>
    </xf>
    <xf numFmtId="49" fontId="13" fillId="0" borderId="17" xfId="57" applyNumberFormat="1" applyFont="1" applyFill="1" applyBorder="1" applyAlignment="1" applyProtection="1">
      <alignment horizontal="center" vertical="center" wrapText="1"/>
      <protection/>
    </xf>
    <xf numFmtId="49" fontId="13" fillId="0" borderId="28" xfId="57" applyNumberFormat="1" applyFont="1" applyFill="1" applyBorder="1" applyAlignment="1" applyProtection="1">
      <alignment horizontal="center" vertical="center" wrapText="1"/>
      <protection/>
    </xf>
    <xf numFmtId="0" fontId="24" fillId="0" borderId="0" xfId="57" applyFill="1" applyBorder="1" applyAlignment="1" applyProtection="1">
      <alignment horizontal="center" vertical="center"/>
      <protection/>
    </xf>
    <xf numFmtId="1" fontId="24" fillId="0" borderId="0" xfId="57" applyNumberFormat="1" applyFill="1" applyBorder="1" applyAlignment="1" applyProtection="1">
      <alignment vertical="center"/>
      <protection/>
    </xf>
    <xf numFmtId="0" fontId="20" fillId="0" borderId="219" xfId="57" applyFont="1" applyFill="1" applyBorder="1" applyAlignment="1" applyProtection="1">
      <alignment vertical="center" wrapText="1"/>
      <protection/>
    </xf>
    <xf numFmtId="0" fontId="13" fillId="0" borderId="219" xfId="57" applyFont="1" applyFill="1" applyBorder="1" applyAlignment="1" applyProtection="1">
      <alignment vertical="center" wrapText="1"/>
      <protection/>
    </xf>
    <xf numFmtId="0" fontId="24" fillId="0" borderId="219" xfId="57" applyFill="1" applyBorder="1" applyAlignment="1" applyProtection="1">
      <alignment vertical="center"/>
      <protection/>
    </xf>
    <xf numFmtId="49" fontId="20" fillId="0" borderId="220" xfId="57" applyNumberFormat="1" applyFont="1" applyFill="1" applyBorder="1" applyAlignment="1" applyProtection="1">
      <alignment horizontal="left" vertical="center" wrapText="1"/>
      <protection/>
    </xf>
    <xf numFmtId="49" fontId="13" fillId="0" borderId="221" xfId="57" applyNumberFormat="1" applyFont="1" applyFill="1" applyBorder="1" applyAlignment="1" applyProtection="1">
      <alignment horizontal="left" vertical="center" wrapText="1"/>
      <protection/>
    </xf>
    <xf numFmtId="0" fontId="9" fillId="0" borderId="0" xfId="57" applyFont="1" applyFill="1" applyBorder="1" applyAlignment="1" applyProtection="1">
      <alignment vertical="center"/>
      <protection/>
    </xf>
    <xf numFmtId="0" fontId="9" fillId="0" borderId="0" xfId="58" applyFont="1" applyFill="1" applyBorder="1" applyAlignment="1" applyProtection="1">
      <alignment/>
      <protection/>
    </xf>
    <xf numFmtId="0" fontId="13" fillId="0" borderId="14" xfId="58" applyFont="1" applyFill="1" applyBorder="1" applyAlignment="1" applyProtection="1">
      <alignment horizontal="center" vertical="center" wrapText="1"/>
      <protection/>
    </xf>
    <xf numFmtId="0" fontId="0" fillId="0" borderId="0" xfId="58" applyFill="1" applyAlignment="1" applyProtection="1">
      <alignment vertical="center"/>
      <protection locked="0"/>
    </xf>
    <xf numFmtId="0" fontId="13" fillId="0" borderId="0" xfId="59" applyFont="1" applyFill="1" applyAlignment="1" applyProtection="1">
      <alignment horizontal="left" vertical="center"/>
      <protection locked="0"/>
    </xf>
    <xf numFmtId="0" fontId="13" fillId="0" borderId="0" xfId="58" applyFont="1" applyFill="1" applyAlignment="1" applyProtection="1">
      <alignment horizontal="left" vertical="center"/>
      <protection/>
    </xf>
    <xf numFmtId="0" fontId="0" fillId="0" borderId="0" xfId="58" applyFill="1" applyAlignment="1" applyProtection="1">
      <alignment vertical="center"/>
      <protection/>
    </xf>
    <xf numFmtId="0" fontId="0" fillId="0" borderId="0" xfId="58" applyFill="1" applyAlignment="1" applyProtection="1">
      <alignment vertical="center" wrapText="1"/>
      <protection/>
    </xf>
    <xf numFmtId="0" fontId="21" fillId="0" borderId="0" xfId="58" applyFont="1" applyFill="1" applyAlignment="1" applyProtection="1">
      <alignment horizontal="left" vertical="center"/>
      <protection/>
    </xf>
    <xf numFmtId="0" fontId="14" fillId="0" borderId="0" xfId="58" applyFont="1" applyFill="1" applyAlignment="1" applyProtection="1">
      <alignment horizontal="left" vertical="center"/>
      <protection/>
    </xf>
    <xf numFmtId="0" fontId="23" fillId="0" borderId="0" xfId="58" applyFont="1" applyFill="1" applyAlignment="1" applyProtection="1">
      <alignment horizontal="centerContinuous" vertical="center"/>
      <protection/>
    </xf>
    <xf numFmtId="0" fontId="14" fillId="0" borderId="0" xfId="58" applyFont="1" applyFill="1" applyBorder="1" applyAlignment="1" applyProtection="1">
      <alignment/>
      <protection/>
    </xf>
    <xf numFmtId="0" fontId="0" fillId="0" borderId="0" xfId="58" applyFill="1" applyBorder="1" applyAlignment="1" applyProtection="1">
      <alignment vertical="center"/>
      <protection/>
    </xf>
    <xf numFmtId="0" fontId="20" fillId="39" borderId="222" xfId="58" applyFont="1" applyFill="1" applyBorder="1" applyAlignment="1" applyProtection="1">
      <alignment vertical="center"/>
      <protection/>
    </xf>
    <xf numFmtId="0" fontId="13" fillId="39" borderId="219" xfId="58" applyFont="1" applyFill="1" applyBorder="1" applyAlignment="1" applyProtection="1">
      <alignment vertical="center"/>
      <protection/>
    </xf>
    <xf numFmtId="0" fontId="20" fillId="39" borderId="223" xfId="58" applyFont="1" applyFill="1" applyBorder="1" applyAlignment="1" applyProtection="1">
      <alignment vertical="center" wrapText="1"/>
      <protection/>
    </xf>
    <xf numFmtId="0" fontId="13" fillId="39" borderId="0" xfId="58" applyFont="1" applyFill="1" applyBorder="1" applyAlignment="1" applyProtection="1">
      <alignment vertical="center" wrapText="1"/>
      <protection/>
    </xf>
    <xf numFmtId="0" fontId="20" fillId="39" borderId="223" xfId="59" applyFont="1" applyFill="1" applyBorder="1" applyAlignment="1" applyProtection="1">
      <alignment/>
      <protection/>
    </xf>
    <xf numFmtId="0" fontId="13" fillId="39" borderId="0" xfId="59" applyFont="1" applyFill="1" applyBorder="1" applyAlignment="1" applyProtection="1">
      <alignment/>
      <protection/>
    </xf>
    <xf numFmtId="3" fontId="20" fillId="0" borderId="224" xfId="60" applyNumberFormat="1" applyFont="1" applyFill="1" applyBorder="1" applyAlignment="1" applyProtection="1">
      <alignment vertical="center"/>
      <protection/>
    </xf>
    <xf numFmtId="3" fontId="20" fillId="0" borderId="225" xfId="60" applyNumberFormat="1" applyFont="1" applyFill="1" applyBorder="1" applyAlignment="1" applyProtection="1">
      <alignment vertical="center"/>
      <protection/>
    </xf>
    <xf numFmtId="0" fontId="13" fillId="0" borderId="0" xfId="59" applyFont="1" applyFill="1" applyAlignment="1" applyProtection="1">
      <alignment horizontal="left" vertical="center"/>
      <protection/>
    </xf>
    <xf numFmtId="3" fontId="20" fillId="0" borderId="226" xfId="60" applyNumberFormat="1" applyFont="1" applyFill="1" applyBorder="1" applyAlignment="1" applyProtection="1">
      <alignment vertical="center"/>
      <protection/>
    </xf>
    <xf numFmtId="0" fontId="0" fillId="0" borderId="0" xfId="58" applyProtection="1">
      <alignment/>
      <protection locked="0"/>
    </xf>
    <xf numFmtId="0" fontId="0" fillId="0" borderId="0" xfId="58" applyFont="1" applyProtection="1">
      <alignment/>
      <protection locked="0"/>
    </xf>
    <xf numFmtId="0" fontId="0" fillId="0" borderId="0" xfId="58" applyProtection="1">
      <alignment/>
      <protection/>
    </xf>
    <xf numFmtId="3" fontId="20" fillId="27" borderId="227" xfId="60" applyNumberFormat="1" applyFont="1" applyFill="1" applyBorder="1" applyAlignment="1" applyProtection="1">
      <alignment vertical="center"/>
      <protection/>
    </xf>
    <xf numFmtId="3" fontId="20" fillId="27" borderId="228" xfId="60" applyNumberFormat="1" applyFont="1" applyFill="1" applyBorder="1" applyAlignment="1" applyProtection="1">
      <alignment vertical="center"/>
      <protection/>
    </xf>
    <xf numFmtId="0" fontId="9" fillId="0" borderId="0" xfId="58" applyFont="1" applyFill="1" applyAlignment="1" applyProtection="1">
      <alignment vertical="center"/>
      <protection locked="0"/>
    </xf>
    <xf numFmtId="0" fontId="9" fillId="0" borderId="0" xfId="58" applyFont="1" applyFill="1" applyAlignment="1" applyProtection="1">
      <alignment vertical="center"/>
      <protection/>
    </xf>
    <xf numFmtId="0" fontId="20" fillId="0" borderId="0" xfId="58" applyFont="1" applyFill="1" applyBorder="1" applyAlignment="1" applyProtection="1">
      <alignment horizontal="centerContinuous" vertical="center"/>
      <protection/>
    </xf>
    <xf numFmtId="0" fontId="9" fillId="0" borderId="0" xfId="59" applyFont="1" applyFill="1" applyBorder="1" applyAlignment="1" applyProtection="1">
      <alignment horizontal="center" vertical="center"/>
      <protection/>
    </xf>
    <xf numFmtId="0" fontId="20" fillId="0" borderId="229" xfId="60" applyFont="1" applyFill="1" applyBorder="1" applyAlignment="1" applyProtection="1">
      <alignment horizontal="center" vertical="center" wrapText="1"/>
      <protection/>
    </xf>
    <xf numFmtId="0" fontId="20" fillId="0" borderId="230" xfId="60" applyFont="1" applyFill="1" applyBorder="1" applyAlignment="1" applyProtection="1">
      <alignment horizontal="center" vertical="center" wrapText="1"/>
      <protection/>
    </xf>
    <xf numFmtId="0" fontId="20" fillId="0" borderId="231" xfId="60" applyFont="1" applyFill="1" applyBorder="1" applyAlignment="1" applyProtection="1">
      <alignment horizontal="center" vertical="center" wrapText="1"/>
      <protection/>
    </xf>
    <xf numFmtId="49" fontId="22" fillId="0" borderId="66" xfId="60" applyNumberFormat="1" applyFont="1" applyFill="1" applyBorder="1" applyAlignment="1" applyProtection="1">
      <alignment horizontal="center" vertical="center" wrapText="1"/>
      <protection/>
    </xf>
    <xf numFmtId="49" fontId="22" fillId="0" borderId="232" xfId="60" applyNumberFormat="1" applyFont="1" applyFill="1" applyBorder="1" applyAlignment="1" applyProtection="1">
      <alignment horizontal="center" vertical="center" wrapText="1"/>
      <protection/>
    </xf>
    <xf numFmtId="49" fontId="22" fillId="0" borderId="62" xfId="60" applyNumberFormat="1" applyFont="1" applyFill="1" applyBorder="1" applyAlignment="1" applyProtection="1">
      <alignment horizontal="center" vertical="center" wrapText="1"/>
      <protection/>
    </xf>
    <xf numFmtId="49" fontId="22" fillId="0" borderId="67" xfId="60" applyNumberFormat="1" applyFont="1" applyFill="1" applyBorder="1" applyAlignment="1" applyProtection="1">
      <alignment horizontal="center" vertical="center" wrapText="1"/>
      <protection/>
    </xf>
    <xf numFmtId="165" fontId="20" fillId="39" borderId="233" xfId="60" applyNumberFormat="1" applyFont="1" applyFill="1" applyBorder="1" applyAlignment="1" applyProtection="1">
      <alignment vertical="center"/>
      <protection/>
    </xf>
    <xf numFmtId="49" fontId="21" fillId="27" borderId="234" xfId="60" applyNumberFormat="1" applyFont="1" applyFill="1" applyBorder="1" applyAlignment="1" applyProtection="1">
      <alignment horizontal="left" vertical="center" indent="1"/>
      <protection/>
    </xf>
    <xf numFmtId="49" fontId="22" fillId="27" borderId="235" xfId="60" applyNumberFormat="1" applyFont="1" applyFill="1" applyBorder="1" applyAlignment="1" applyProtection="1">
      <alignment horizontal="left" vertical="center"/>
      <protection/>
    </xf>
    <xf numFmtId="49" fontId="20" fillId="0" borderId="236" xfId="60" applyNumberFormat="1" applyFont="1" applyFill="1" applyBorder="1" applyAlignment="1" applyProtection="1">
      <alignment horizontal="left" vertical="center" indent="2"/>
      <protection/>
    </xf>
    <xf numFmtId="49" fontId="22" fillId="0" borderId="237" xfId="60" applyNumberFormat="1" applyFont="1" applyFill="1" applyBorder="1" applyAlignment="1" applyProtection="1">
      <alignment horizontal="left" vertical="center"/>
      <protection/>
    </xf>
    <xf numFmtId="49" fontId="20" fillId="0" borderId="238" xfId="60" applyNumberFormat="1" applyFont="1" applyFill="1" applyBorder="1" applyAlignment="1" applyProtection="1">
      <alignment horizontal="left" vertical="center" indent="2"/>
      <protection/>
    </xf>
    <xf numFmtId="49" fontId="22" fillId="0" borderId="239" xfId="60" applyNumberFormat="1" applyFont="1" applyFill="1" applyBorder="1" applyAlignment="1" applyProtection="1">
      <alignment horizontal="left" vertical="center"/>
      <protection/>
    </xf>
    <xf numFmtId="49" fontId="21" fillId="27" borderId="240" xfId="60" applyNumberFormat="1" applyFont="1" applyFill="1" applyBorder="1" applyAlignment="1" applyProtection="1">
      <alignment horizontal="left" vertical="center" indent="1"/>
      <protection/>
    </xf>
    <xf numFmtId="49" fontId="22" fillId="27" borderId="241" xfId="60" applyNumberFormat="1" applyFont="1" applyFill="1" applyBorder="1" applyAlignment="1" applyProtection="1">
      <alignment horizontal="left" vertical="center"/>
      <protection/>
    </xf>
    <xf numFmtId="49" fontId="20" fillId="0" borderId="242" xfId="60" applyNumberFormat="1" applyFont="1" applyFill="1" applyBorder="1" applyAlignment="1" applyProtection="1">
      <alignment horizontal="left" vertical="center" indent="2"/>
      <protection/>
    </xf>
    <xf numFmtId="49" fontId="22" fillId="0" borderId="243" xfId="60" applyNumberFormat="1" applyFont="1" applyFill="1" applyBorder="1" applyAlignment="1" applyProtection="1">
      <alignment horizontal="left" vertical="center"/>
      <protection/>
    </xf>
    <xf numFmtId="165" fontId="20" fillId="39" borderId="244" xfId="60" applyNumberFormat="1" applyFont="1" applyFill="1" applyBorder="1" applyAlignment="1" applyProtection="1">
      <alignment vertical="center"/>
      <protection/>
    </xf>
    <xf numFmtId="3" fontId="20" fillId="27" borderId="245" xfId="60" applyNumberFormat="1" applyFont="1" applyFill="1" applyBorder="1" applyAlignment="1" applyProtection="1">
      <alignment vertical="center"/>
      <protection/>
    </xf>
    <xf numFmtId="3" fontId="20" fillId="27" borderId="246" xfId="60" applyNumberFormat="1" applyFont="1" applyFill="1" applyBorder="1" applyAlignment="1" applyProtection="1">
      <alignment vertical="center"/>
      <protection/>
    </xf>
    <xf numFmtId="3" fontId="20" fillId="0" borderId="247" xfId="60" applyNumberFormat="1" applyFont="1" applyFill="1" applyBorder="1" applyAlignment="1" applyProtection="1">
      <alignment vertical="center"/>
      <protection/>
    </xf>
    <xf numFmtId="3" fontId="20" fillId="0" borderId="248" xfId="60" applyNumberFormat="1" applyFont="1" applyFill="1" applyBorder="1" applyAlignment="1" applyProtection="1">
      <alignment vertical="center"/>
      <protection/>
    </xf>
    <xf numFmtId="3" fontId="20" fillId="27" borderId="249" xfId="60" applyNumberFormat="1" applyFont="1" applyFill="1" applyBorder="1" applyAlignment="1" applyProtection="1">
      <alignment vertical="center"/>
      <protection/>
    </xf>
    <xf numFmtId="3" fontId="20" fillId="27" borderId="250" xfId="60" applyNumberFormat="1" applyFont="1" applyFill="1" applyBorder="1" applyAlignment="1" applyProtection="1">
      <alignment vertical="center"/>
      <protection/>
    </xf>
    <xf numFmtId="0" fontId="24" fillId="0" borderId="0" xfId="57" applyFill="1" applyAlignment="1" applyProtection="1">
      <alignment vertical="center"/>
      <protection locked="0"/>
    </xf>
    <xf numFmtId="0" fontId="20" fillId="0" borderId="0" xfId="57" applyFont="1" applyFill="1" applyAlignment="1" applyProtection="1">
      <alignment vertical="center" wrapText="1"/>
      <protection locked="0"/>
    </xf>
    <xf numFmtId="0" fontId="24" fillId="0" borderId="0" xfId="57" applyFill="1" applyAlignment="1" applyProtection="1">
      <alignment horizontal="center" vertical="center"/>
      <protection locked="0"/>
    </xf>
    <xf numFmtId="0" fontId="13" fillId="0" borderId="0" xfId="57" applyFont="1" applyFill="1" applyAlignment="1" applyProtection="1">
      <alignment vertical="center" wrapText="1"/>
      <protection locked="0"/>
    </xf>
    <xf numFmtId="0" fontId="24" fillId="0" borderId="0" xfId="57" applyFill="1" applyAlignment="1" applyProtection="1">
      <alignment vertical="center"/>
      <protection/>
    </xf>
    <xf numFmtId="0" fontId="20" fillId="0" borderId="0" xfId="57" applyFont="1" applyFill="1" applyAlignment="1" applyProtection="1">
      <alignment horizontal="centerContinuous" vertical="center" wrapText="1"/>
      <protection/>
    </xf>
    <xf numFmtId="0" fontId="13" fillId="0" borderId="0" xfId="57" applyFont="1" applyFill="1" applyAlignment="1" applyProtection="1">
      <alignment horizontal="centerContinuous" vertical="center" wrapText="1"/>
      <protection/>
    </xf>
    <xf numFmtId="0" fontId="6" fillId="0" borderId="0" xfId="56" applyFont="1" applyFill="1" applyBorder="1" applyAlignment="1" applyProtection="1">
      <alignment horizontal="left" vertical="center" wrapText="1"/>
      <protection/>
    </xf>
    <xf numFmtId="0" fontId="9" fillId="0" borderId="0" xfId="58" applyFont="1" applyFill="1" applyBorder="1" applyAlignment="1" applyProtection="1">
      <alignment vertical="center"/>
      <protection/>
    </xf>
    <xf numFmtId="0" fontId="20" fillId="0" borderId="0" xfId="57" applyFont="1" applyFill="1" applyAlignment="1" applyProtection="1">
      <alignment vertical="center" wrapText="1"/>
      <protection/>
    </xf>
    <xf numFmtId="0" fontId="14" fillId="0" borderId="99" xfId="58" applyFont="1" applyFill="1" applyBorder="1" applyAlignment="1" applyProtection="1">
      <alignment horizontal="center"/>
      <protection/>
    </xf>
    <xf numFmtId="0" fontId="9" fillId="0" borderId="99" xfId="58" applyFont="1" applyFill="1" applyBorder="1" applyAlignment="1" applyProtection="1">
      <alignment horizontal="center"/>
      <protection/>
    </xf>
    <xf numFmtId="0" fontId="24" fillId="0" borderId="0" xfId="57" applyFill="1" applyAlignment="1" applyProtection="1">
      <alignment horizontal="center" vertical="center"/>
      <protection/>
    </xf>
    <xf numFmtId="0" fontId="13" fillId="0" borderId="0" xfId="57" applyFont="1" applyFill="1" applyAlignment="1" applyProtection="1">
      <alignment vertical="center" wrapText="1"/>
      <protection/>
    </xf>
    <xf numFmtId="0" fontId="20" fillId="39" borderId="117" xfId="59" applyFont="1" applyFill="1" applyBorder="1" applyAlignment="1" applyProtection="1">
      <alignment/>
      <protection/>
    </xf>
    <xf numFmtId="0" fontId="13" fillId="39" borderId="251" xfId="59" applyFont="1" applyFill="1" applyBorder="1" applyAlignment="1" applyProtection="1">
      <alignment/>
      <protection/>
    </xf>
    <xf numFmtId="0" fontId="23" fillId="0" borderId="0" xfId="58" applyFont="1" applyFill="1" applyAlignment="1" applyProtection="1">
      <alignment horizontal="left" vertical="center"/>
      <protection/>
    </xf>
    <xf numFmtId="0" fontId="20" fillId="39" borderId="252" xfId="58" applyNumberFormat="1" applyFont="1" applyFill="1" applyBorder="1" applyAlignment="1" applyProtection="1">
      <alignment vertical="center"/>
      <protection/>
    </xf>
    <xf numFmtId="0" fontId="20" fillId="39" borderId="9" xfId="58" applyNumberFormat="1" applyFont="1" applyFill="1" applyBorder="1" applyAlignment="1" applyProtection="1">
      <alignment vertical="center" wrapText="1"/>
      <protection/>
    </xf>
    <xf numFmtId="0" fontId="20" fillId="39" borderId="253" xfId="59" applyNumberFormat="1" applyFont="1" applyFill="1" applyBorder="1" applyAlignment="1" applyProtection="1">
      <alignment/>
      <protection/>
    </xf>
    <xf numFmtId="0" fontId="0" fillId="0" borderId="254" xfId="0" applyBorder="1" applyAlignment="1" applyProtection="1">
      <alignment/>
      <protection locked="0"/>
    </xf>
    <xf numFmtId="0" fontId="0" fillId="0" borderId="56" xfId="0" applyBorder="1" applyAlignment="1" applyProtection="1">
      <alignment/>
      <protection locked="0"/>
    </xf>
    <xf numFmtId="0" fontId="0" fillId="0" borderId="255" xfId="0" applyBorder="1" applyAlignment="1" applyProtection="1">
      <alignment/>
      <protection locked="0"/>
    </xf>
    <xf numFmtId="0" fontId="20" fillId="0" borderId="256" xfId="0" applyFont="1" applyBorder="1" applyAlignment="1" applyProtection="1">
      <alignment horizontal="center"/>
      <protection/>
    </xf>
    <xf numFmtId="0" fontId="20" fillId="0" borderId="257" xfId="0" applyFont="1" applyBorder="1" applyAlignment="1" applyProtection="1">
      <alignment horizontal="center"/>
      <protection/>
    </xf>
    <xf numFmtId="0" fontId="20" fillId="0" borderId="257" xfId="0" applyFont="1" applyBorder="1" applyAlignment="1" applyProtection="1">
      <alignment horizontal="center" wrapText="1"/>
      <protection/>
    </xf>
    <xf numFmtId="0" fontId="20" fillId="0" borderId="258" xfId="0" applyFont="1" applyBorder="1" applyAlignment="1" applyProtection="1">
      <alignment horizontal="center" wrapText="1"/>
      <protection/>
    </xf>
    <xf numFmtId="0" fontId="0" fillId="0" borderId="259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37" borderId="15" xfId="0" applyFill="1" applyBorder="1" applyAlignment="1" applyProtection="1">
      <alignment/>
      <protection/>
    </xf>
    <xf numFmtId="0" fontId="0" fillId="37" borderId="28" xfId="0" applyFill="1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260" xfId="0" applyBorder="1" applyAlignment="1" applyProtection="1">
      <alignment horizontal="left" vertical="center"/>
      <protection locked="0"/>
    </xf>
    <xf numFmtId="0" fontId="0" fillId="0" borderId="261" xfId="0" applyBorder="1" applyAlignment="1" applyProtection="1">
      <alignment horizontal="left" vertical="center"/>
      <protection locked="0"/>
    </xf>
    <xf numFmtId="0" fontId="0" fillId="0" borderId="262" xfId="0" applyBorder="1" applyAlignment="1" applyProtection="1">
      <alignment horizontal="left" vertical="center"/>
      <protection locked="0"/>
    </xf>
    <xf numFmtId="0" fontId="0" fillId="0" borderId="0" xfId="59" applyFill="1" applyAlignment="1" applyProtection="1">
      <alignment horizontal="left" vertical="center"/>
      <protection/>
    </xf>
    <xf numFmtId="0" fontId="0" fillId="0" borderId="0" xfId="59" applyFont="1" applyFill="1" applyAlignment="1" applyProtection="1">
      <alignment horizontal="left" vertical="center"/>
      <protection/>
    </xf>
    <xf numFmtId="0" fontId="66" fillId="0" borderId="0" xfId="56" applyFill="1" applyProtection="1">
      <alignment/>
      <protection locked="0"/>
    </xf>
    <xf numFmtId="0" fontId="4" fillId="0" borderId="0" xfId="56" applyFont="1" applyBorder="1" applyAlignment="1" applyProtection="1">
      <alignment horizontal="left" indent="1"/>
      <protection/>
    </xf>
    <xf numFmtId="0" fontId="7" fillId="0" borderId="0" xfId="56" applyFont="1" applyBorder="1" applyAlignment="1" applyProtection="1">
      <alignment horizontal="center" wrapText="1"/>
      <protection/>
    </xf>
    <xf numFmtId="0" fontId="4" fillId="0" borderId="0" xfId="56" applyFont="1" applyBorder="1" applyAlignment="1" applyProtection="1">
      <alignment horizontal="left"/>
      <protection/>
    </xf>
    <xf numFmtId="0" fontId="7" fillId="0" borderId="0" xfId="56" applyFont="1" applyBorder="1" applyAlignment="1" applyProtection="1">
      <alignment horizontal="center" vertical="center" wrapText="1"/>
      <protection/>
    </xf>
    <xf numFmtId="3" fontId="20" fillId="0" borderId="31" xfId="57" applyNumberFormat="1" applyFont="1" applyFill="1" applyBorder="1" applyAlignment="1" applyProtection="1">
      <alignment horizontal="right" vertical="center"/>
      <protection/>
    </xf>
    <xf numFmtId="3" fontId="20" fillId="27" borderId="263" xfId="57" applyNumberFormat="1" applyFont="1" applyFill="1" applyBorder="1" applyAlignment="1" applyProtection="1">
      <alignment horizontal="right" vertical="center"/>
      <protection locked="0"/>
    </xf>
    <xf numFmtId="3" fontId="20" fillId="27" borderId="34" xfId="57" applyNumberFormat="1" applyFont="1" applyFill="1" applyBorder="1" applyAlignment="1" applyProtection="1">
      <alignment horizontal="right" vertical="center"/>
      <protection locked="0"/>
    </xf>
    <xf numFmtId="3" fontId="20" fillId="27" borderId="264" xfId="57" applyNumberFormat="1" applyFont="1" applyFill="1" applyBorder="1" applyAlignment="1" applyProtection="1">
      <alignment horizontal="right" vertical="center"/>
      <protection locked="0"/>
    </xf>
    <xf numFmtId="3" fontId="20" fillId="27" borderId="35" xfId="57" applyNumberFormat="1" applyFont="1" applyFill="1" applyBorder="1" applyAlignment="1" applyProtection="1">
      <alignment horizontal="right" vertical="center"/>
      <protection locked="0"/>
    </xf>
    <xf numFmtId="3" fontId="20" fillId="0" borderId="34" xfId="57" applyNumberFormat="1" applyFont="1" applyFill="1" applyBorder="1" applyAlignment="1" applyProtection="1">
      <alignment horizontal="right" vertical="center"/>
      <protection/>
    </xf>
    <xf numFmtId="3" fontId="13" fillId="0" borderId="265" xfId="60" applyNumberFormat="1" applyFont="1" applyFill="1" applyBorder="1" applyAlignment="1" applyProtection="1">
      <alignment horizontal="right" vertical="center"/>
      <protection/>
    </xf>
    <xf numFmtId="3" fontId="20" fillId="0" borderId="263" xfId="57" applyNumberFormat="1" applyFont="1" applyFill="1" applyBorder="1" applyAlignment="1" applyProtection="1">
      <alignment horizontal="right" vertical="center"/>
      <protection/>
    </xf>
    <xf numFmtId="3" fontId="20" fillId="0" borderId="35" xfId="57" applyNumberFormat="1" applyFont="1" applyFill="1" applyBorder="1" applyAlignment="1" applyProtection="1">
      <alignment horizontal="right" vertical="center"/>
      <protection/>
    </xf>
    <xf numFmtId="3" fontId="13" fillId="27" borderId="266" xfId="60" applyNumberFormat="1" applyFont="1" applyFill="1" applyBorder="1" applyAlignment="1" applyProtection="1">
      <alignment horizontal="right" vertical="center"/>
      <protection/>
    </xf>
    <xf numFmtId="3" fontId="13" fillId="27" borderId="34" xfId="60" applyNumberFormat="1" applyFont="1" applyFill="1" applyBorder="1" applyAlignment="1" applyProtection="1">
      <alignment horizontal="right" vertical="center"/>
      <protection locked="0"/>
    </xf>
    <xf numFmtId="3" fontId="20" fillId="27" borderId="267" xfId="57" applyNumberFormat="1" applyFont="1" applyFill="1" applyBorder="1" applyAlignment="1" applyProtection="1">
      <alignment horizontal="right" vertical="center"/>
      <protection locked="0"/>
    </xf>
    <xf numFmtId="3" fontId="20" fillId="27" borderId="37" xfId="57" applyNumberFormat="1" applyFont="1" applyFill="1" applyBorder="1" applyAlignment="1" applyProtection="1">
      <alignment horizontal="right" vertical="center"/>
      <protection locked="0"/>
    </xf>
    <xf numFmtId="3" fontId="20" fillId="27" borderId="268" xfId="57" applyNumberFormat="1" applyFont="1" applyFill="1" applyBorder="1" applyAlignment="1" applyProtection="1">
      <alignment horizontal="right" vertical="center"/>
      <protection locked="0"/>
    </xf>
    <xf numFmtId="3" fontId="20" fillId="27" borderId="38" xfId="57" applyNumberFormat="1" applyFont="1" applyFill="1" applyBorder="1" applyAlignment="1" applyProtection="1">
      <alignment horizontal="right" vertical="center"/>
      <protection locked="0"/>
    </xf>
    <xf numFmtId="3" fontId="20" fillId="0" borderId="269" xfId="57" applyNumberFormat="1" applyFont="1" applyFill="1" applyBorder="1" applyAlignment="1" applyProtection="1">
      <alignment horizontal="right" vertical="center"/>
      <protection locked="0"/>
    </xf>
    <xf numFmtId="3" fontId="20" fillId="0" borderId="31" xfId="57" applyNumberFormat="1" applyFont="1" applyFill="1" applyBorder="1" applyAlignment="1" applyProtection="1">
      <alignment horizontal="right" vertical="center"/>
      <protection locked="0"/>
    </xf>
    <xf numFmtId="3" fontId="13" fillId="0" borderId="31" xfId="60" applyNumberFormat="1" applyFont="1" applyFill="1" applyBorder="1" applyAlignment="1" applyProtection="1">
      <alignment horizontal="right" vertical="center"/>
      <protection locked="0"/>
    </xf>
    <xf numFmtId="3" fontId="20" fillId="0" borderId="270" xfId="57" applyNumberFormat="1" applyFont="1" applyFill="1" applyBorder="1" applyAlignment="1" applyProtection="1">
      <alignment horizontal="right" vertical="center"/>
      <protection locked="0"/>
    </xf>
    <xf numFmtId="3" fontId="20" fillId="0" borderId="32" xfId="57" applyNumberFormat="1" applyFont="1" applyFill="1" applyBorder="1" applyAlignment="1" applyProtection="1">
      <alignment horizontal="right" vertical="center"/>
      <protection locked="0"/>
    </xf>
    <xf numFmtId="3" fontId="20" fillId="0" borderId="263" xfId="57" applyNumberFormat="1" applyFont="1" applyFill="1" applyBorder="1" applyAlignment="1" applyProtection="1">
      <alignment horizontal="right" vertical="center"/>
      <protection locked="0"/>
    </xf>
    <xf numFmtId="3" fontId="20" fillId="0" borderId="34" xfId="57" applyNumberFormat="1" applyFont="1" applyFill="1" applyBorder="1" applyAlignment="1" applyProtection="1">
      <alignment horizontal="right" vertical="center"/>
      <protection locked="0"/>
    </xf>
    <xf numFmtId="3" fontId="13" fillId="0" borderId="34" xfId="60" applyNumberFormat="1" applyFont="1" applyFill="1" applyBorder="1" applyAlignment="1" applyProtection="1">
      <alignment horizontal="right" vertical="center"/>
      <protection locked="0"/>
    </xf>
    <xf numFmtId="3" fontId="20" fillId="0" borderId="264" xfId="57" applyNumberFormat="1" applyFont="1" applyFill="1" applyBorder="1" applyAlignment="1" applyProtection="1">
      <alignment horizontal="right" vertical="center"/>
      <protection locked="0"/>
    </xf>
    <xf numFmtId="3" fontId="20" fillId="0" borderId="35" xfId="57" applyNumberFormat="1" applyFont="1" applyFill="1" applyBorder="1" applyAlignment="1" applyProtection="1">
      <alignment horizontal="right" vertical="center"/>
      <protection locked="0"/>
    </xf>
    <xf numFmtId="3" fontId="20" fillId="0" borderId="271" xfId="57" applyNumberFormat="1" applyFont="1" applyFill="1" applyBorder="1" applyAlignment="1" applyProtection="1">
      <alignment horizontal="right" vertical="center"/>
      <protection locked="0"/>
    </xf>
    <xf numFmtId="3" fontId="20" fillId="0" borderId="272" xfId="57" applyNumberFormat="1" applyFont="1" applyFill="1" applyBorder="1" applyAlignment="1" applyProtection="1">
      <alignment horizontal="right" vertical="center"/>
      <protection locked="0"/>
    </xf>
    <xf numFmtId="3" fontId="20" fillId="0" borderId="273" xfId="57" applyNumberFormat="1" applyFont="1" applyFill="1" applyBorder="1" applyAlignment="1" applyProtection="1">
      <alignment horizontal="right" vertical="center"/>
      <protection locked="0"/>
    </xf>
    <xf numFmtId="3" fontId="20" fillId="0" borderId="274" xfId="57" applyNumberFormat="1" applyFont="1" applyFill="1" applyBorder="1" applyAlignment="1" applyProtection="1">
      <alignment horizontal="right" vertical="center"/>
      <protection locked="0"/>
    </xf>
    <xf numFmtId="0" fontId="0" fillId="0" borderId="75" xfId="0" applyFont="1" applyBorder="1" applyAlignment="1">
      <alignment vertical="center"/>
    </xf>
    <xf numFmtId="0" fontId="17" fillId="35" borderId="0" xfId="56" applyFont="1" applyFill="1" applyAlignment="1" applyProtection="1">
      <alignment horizontal="left" vertical="center" wrapText="1"/>
      <protection/>
    </xf>
    <xf numFmtId="0" fontId="20" fillId="36" borderId="117" xfId="56" applyFont="1" applyFill="1" applyBorder="1" applyAlignment="1" applyProtection="1">
      <alignment vertical="center" wrapText="1"/>
      <protection/>
    </xf>
    <xf numFmtId="49" fontId="20" fillId="36" borderId="169" xfId="56" applyNumberFormat="1" applyFont="1" applyFill="1" applyBorder="1" applyAlignment="1" applyProtection="1">
      <alignment vertical="center" wrapText="1"/>
      <protection/>
    </xf>
    <xf numFmtId="0" fontId="13" fillId="0" borderId="275" xfId="56" applyFont="1" applyFill="1" applyBorder="1" applyAlignment="1" applyProtection="1">
      <alignment horizontal="left" vertical="center" wrapText="1"/>
      <protection/>
    </xf>
    <xf numFmtId="49" fontId="14" fillId="0" borderId="276" xfId="56" applyNumberFormat="1" applyFont="1" applyFill="1" applyBorder="1" applyAlignment="1" applyProtection="1">
      <alignment horizontal="left" vertical="center"/>
      <protection/>
    </xf>
    <xf numFmtId="164" fontId="21" fillId="0" borderId="277" xfId="56" applyNumberFormat="1" applyFont="1" applyFill="1" applyBorder="1" applyAlignment="1" applyProtection="1">
      <alignment vertical="center"/>
      <protection/>
    </xf>
    <xf numFmtId="164" fontId="21" fillId="0" borderId="278" xfId="56" applyNumberFormat="1" applyFont="1" applyFill="1" applyBorder="1" applyAlignment="1" applyProtection="1">
      <alignment vertical="center"/>
      <protection/>
    </xf>
    <xf numFmtId="164" fontId="21" fillId="0" borderId="278" xfId="56" applyNumberFormat="1" applyFont="1" applyFill="1" applyBorder="1" applyAlignment="1" applyProtection="1">
      <alignment vertical="center"/>
      <protection locked="0"/>
    </xf>
    <xf numFmtId="49" fontId="74" fillId="0" borderId="138" xfId="60" applyNumberFormat="1" applyFont="1" applyFill="1" applyBorder="1" applyAlignment="1" applyProtection="1">
      <alignment horizontal="left" vertical="center" indent="2"/>
      <protection/>
    </xf>
    <xf numFmtId="0" fontId="0" fillId="0" borderId="279" xfId="0" applyBorder="1" applyAlignment="1">
      <alignment/>
    </xf>
    <xf numFmtId="0" fontId="0" fillId="0" borderId="0" xfId="0" applyBorder="1" applyAlignment="1">
      <alignment/>
    </xf>
    <xf numFmtId="0" fontId="0" fillId="0" borderId="280" xfId="0" applyBorder="1" applyAlignment="1">
      <alignment/>
    </xf>
    <xf numFmtId="0" fontId="0" fillId="0" borderId="27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0" xfId="0" applyBorder="1" applyAlignment="1">
      <alignment vertical="center"/>
    </xf>
    <xf numFmtId="0" fontId="0" fillId="0" borderId="281" xfId="0" applyBorder="1" applyAlignment="1">
      <alignment/>
    </xf>
    <xf numFmtId="0" fontId="0" fillId="0" borderId="282" xfId="0" applyBorder="1" applyAlignment="1">
      <alignment/>
    </xf>
    <xf numFmtId="0" fontId="0" fillId="0" borderId="283" xfId="0" applyBorder="1" applyAlignment="1">
      <alignment/>
    </xf>
    <xf numFmtId="3" fontId="20" fillId="27" borderId="12" xfId="60" applyNumberFormat="1" applyFont="1" applyFill="1" applyBorder="1" applyAlignment="1" applyProtection="1">
      <alignment vertical="center"/>
      <protection locked="0"/>
    </xf>
    <xf numFmtId="3" fontId="20" fillId="27" borderId="52" xfId="60" applyNumberFormat="1" applyFont="1" applyFill="1" applyBorder="1" applyAlignment="1" applyProtection="1">
      <alignment vertical="center"/>
      <protection locked="0"/>
    </xf>
    <xf numFmtId="3" fontId="20" fillId="0" borderId="82" xfId="56" applyNumberFormat="1" applyFont="1" applyFill="1" applyBorder="1" applyAlignment="1" applyProtection="1">
      <alignment vertical="center"/>
      <protection locked="0"/>
    </xf>
    <xf numFmtId="3" fontId="20" fillId="0" borderId="83" xfId="56" applyNumberFormat="1" applyFont="1" applyFill="1" applyBorder="1" applyAlignment="1" applyProtection="1">
      <alignment vertical="center"/>
      <protection locked="0"/>
    </xf>
    <xf numFmtId="3" fontId="20" fillId="0" borderId="84" xfId="56" applyNumberFormat="1" applyFont="1" applyFill="1" applyBorder="1" applyAlignment="1" applyProtection="1">
      <alignment vertical="center"/>
      <protection locked="0"/>
    </xf>
    <xf numFmtId="3" fontId="20" fillId="0" borderId="79" xfId="56" applyNumberFormat="1" applyFont="1" applyFill="1" applyBorder="1" applyAlignment="1" applyProtection="1">
      <alignment vertical="center"/>
      <protection locked="0"/>
    </xf>
    <xf numFmtId="3" fontId="20" fillId="0" borderId="80" xfId="56" applyNumberFormat="1" applyFont="1" applyFill="1" applyBorder="1" applyAlignment="1" applyProtection="1">
      <alignment vertical="center"/>
      <protection locked="0"/>
    </xf>
    <xf numFmtId="3" fontId="20" fillId="0" borderId="81" xfId="56" applyNumberFormat="1" applyFont="1" applyFill="1" applyBorder="1" applyAlignment="1" applyProtection="1">
      <alignment vertical="center"/>
      <protection locked="0"/>
    </xf>
    <xf numFmtId="0" fontId="66" fillId="0" borderId="0" xfId="56" applyFill="1" applyBorder="1" applyAlignment="1" applyProtection="1">
      <alignment horizontal="left" vertical="center" wrapText="1" indent="1"/>
      <protection/>
    </xf>
    <xf numFmtId="0" fontId="17" fillId="35" borderId="0" xfId="56" applyFont="1" applyFill="1" applyAlignment="1" applyProtection="1">
      <alignment horizontal="left" vertical="center" wrapText="1"/>
      <protection/>
    </xf>
    <xf numFmtId="3" fontId="20" fillId="27" borderId="250" xfId="60" applyNumberFormat="1" applyFont="1" applyFill="1" applyBorder="1" applyAlignment="1" applyProtection="1">
      <alignment vertical="center"/>
      <protection locked="0"/>
    </xf>
    <xf numFmtId="0" fontId="66" fillId="0" borderId="0" xfId="56" applyFill="1" applyBorder="1" applyAlignment="1" applyProtection="1">
      <alignment horizontal="left" vertical="center" wrapText="1" indent="1"/>
      <protection/>
    </xf>
    <xf numFmtId="0" fontId="20" fillId="35" borderId="105" xfId="56" applyFont="1" applyFill="1" applyBorder="1" applyAlignment="1" applyProtection="1">
      <alignment horizontal="left" vertical="center" wrapText="1" indent="2"/>
      <protection/>
    </xf>
    <xf numFmtId="0" fontId="20" fillId="35" borderId="109" xfId="56" applyFont="1" applyFill="1" applyBorder="1" applyAlignment="1" applyProtection="1">
      <alignment horizontal="left" vertical="center" wrapText="1" indent="2"/>
      <protection/>
    </xf>
    <xf numFmtId="0" fontId="4" fillId="0" borderId="0" xfId="56" applyFont="1" applyBorder="1" applyAlignment="1" applyProtection="1">
      <alignment horizontal="left"/>
      <protection/>
    </xf>
    <xf numFmtId="0" fontId="7" fillId="0" borderId="0" xfId="56" applyFont="1" applyBorder="1" applyAlignment="1" applyProtection="1">
      <alignment horizontal="center" vertical="center" wrapText="1"/>
      <protection/>
    </xf>
    <xf numFmtId="0" fontId="9" fillId="0" borderId="0" xfId="58" applyFont="1" applyFill="1" applyBorder="1" applyAlignment="1" applyProtection="1">
      <alignment horizontal="center"/>
      <protection/>
    </xf>
    <xf numFmtId="3" fontId="75" fillId="0" borderId="15" xfId="60" applyNumberFormat="1" applyFont="1" applyFill="1" applyBorder="1" applyAlignment="1" applyProtection="1">
      <alignment vertical="center"/>
      <protection locked="0"/>
    </xf>
    <xf numFmtId="3" fontId="75" fillId="0" borderId="28" xfId="60" applyNumberFormat="1" applyFont="1" applyFill="1" applyBorder="1" applyAlignment="1" applyProtection="1">
      <alignment vertical="center"/>
      <protection locked="0"/>
    </xf>
    <xf numFmtId="49" fontId="75" fillId="0" borderId="194" xfId="60" applyNumberFormat="1" applyFont="1" applyFill="1" applyBorder="1" applyAlignment="1" applyProtection="1">
      <alignment horizontal="left" vertical="center"/>
      <protection/>
    </xf>
    <xf numFmtId="165" fontId="75" fillId="0" borderId="21" xfId="60" applyNumberFormat="1" applyFont="1" applyFill="1" applyBorder="1" applyAlignment="1" applyProtection="1">
      <alignment vertical="center"/>
      <protection locked="0"/>
    </xf>
    <xf numFmtId="3" fontId="75" fillId="0" borderId="19" xfId="60" applyNumberFormat="1" applyFont="1" applyFill="1" applyBorder="1" applyAlignment="1" applyProtection="1">
      <alignment vertical="center"/>
      <protection locked="0"/>
    </xf>
    <xf numFmtId="3" fontId="75" fillId="0" borderId="29" xfId="60" applyNumberFormat="1" applyFont="1" applyFill="1" applyBorder="1" applyAlignment="1" applyProtection="1">
      <alignment vertical="center"/>
      <protection locked="0"/>
    </xf>
    <xf numFmtId="0" fontId="72" fillId="35" borderId="0" xfId="56" applyFont="1" applyFill="1" applyAlignment="1" applyProtection="1">
      <alignment horizontal="left" vertical="center"/>
      <protection/>
    </xf>
    <xf numFmtId="0" fontId="17" fillId="35" borderId="0" xfId="56" applyFont="1" applyFill="1" applyAlignment="1" applyProtection="1">
      <alignment horizontal="left" vertical="center" wrapText="1"/>
      <protection/>
    </xf>
    <xf numFmtId="0" fontId="62" fillId="0" borderId="0" xfId="52" applyAlignment="1" applyProtection="1">
      <alignment horizontal="center"/>
      <protection/>
    </xf>
    <xf numFmtId="0" fontId="17" fillId="35" borderId="0" xfId="56" applyFont="1" applyFill="1" applyAlignment="1" applyProtection="1">
      <alignment horizontal="left" vertical="center"/>
      <protection/>
    </xf>
    <xf numFmtId="0" fontId="62" fillId="0" borderId="0" xfId="52" applyFill="1" applyAlignment="1" applyProtection="1">
      <alignment horizontal="left" vertical="center"/>
      <protection/>
    </xf>
    <xf numFmtId="0" fontId="7" fillId="0" borderId="0" xfId="56" applyFont="1" applyBorder="1" applyAlignment="1" applyProtection="1">
      <alignment vertical="center" wrapText="1"/>
      <protection/>
    </xf>
    <xf numFmtId="0" fontId="9" fillId="0" borderId="0" xfId="58" applyFont="1" applyFill="1" applyBorder="1" applyAlignment="1" applyProtection="1">
      <alignment horizontal="center"/>
      <protection/>
    </xf>
    <xf numFmtId="0" fontId="9" fillId="0" borderId="0" xfId="57" applyFont="1" applyFill="1" applyBorder="1" applyAlignment="1" applyProtection="1">
      <alignment horizontal="center" vertical="center"/>
      <protection/>
    </xf>
    <xf numFmtId="0" fontId="66" fillId="0" borderId="0" xfId="56" applyFill="1" applyBorder="1" applyAlignment="1" applyProtection="1">
      <alignment horizontal="left" vertical="center" wrapText="1" indent="1"/>
      <protection/>
    </xf>
    <xf numFmtId="0" fontId="72" fillId="35" borderId="0" xfId="56" applyFont="1" applyFill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0" fontId="76" fillId="0" borderId="0" xfId="56" applyFont="1" applyFill="1" applyBorder="1" applyAlignment="1" applyProtection="1">
      <alignment horizontal="left" vertical="center" wrapText="1" indent="1"/>
      <protection/>
    </xf>
    <xf numFmtId="0" fontId="76" fillId="0" borderId="99" xfId="56" applyFont="1" applyFill="1" applyBorder="1" applyAlignment="1" applyProtection="1">
      <alignment horizontal="left" vertical="center" wrapText="1" indent="1"/>
      <protection/>
    </xf>
    <xf numFmtId="14" fontId="66" fillId="35" borderId="0" xfId="56" applyNumberFormat="1" applyFill="1" applyAlignment="1" applyProtection="1">
      <alignment vertical="center"/>
      <protection/>
    </xf>
    <xf numFmtId="0" fontId="6" fillId="0" borderId="0" xfId="56" applyFont="1" applyFill="1" applyAlignment="1" applyProtection="1">
      <alignment vertical="center" wrapText="1"/>
      <protection/>
    </xf>
    <xf numFmtId="0" fontId="7" fillId="0" borderId="0" xfId="56" applyFont="1" applyFill="1" applyAlignment="1" applyProtection="1">
      <alignment vertical="center" wrapText="1"/>
      <protection/>
    </xf>
    <xf numFmtId="0" fontId="20" fillId="0" borderId="284" xfId="56" applyFont="1" applyBorder="1" applyAlignment="1" applyProtection="1">
      <alignment horizontal="center" vertical="center" wrapText="1"/>
      <protection/>
    </xf>
    <xf numFmtId="0" fontId="66" fillId="0" borderId="0" xfId="56" applyFill="1" applyBorder="1" applyAlignment="1" applyProtection="1">
      <alignment horizontal="left" vertical="center" wrapText="1" indent="1"/>
      <protection/>
    </xf>
    <xf numFmtId="0" fontId="72" fillId="35" borderId="0" xfId="56" applyFont="1" applyFill="1" applyAlignment="1" applyProtection="1">
      <alignment horizontal="left" vertical="center"/>
      <protection/>
    </xf>
    <xf numFmtId="0" fontId="17" fillId="35" borderId="0" xfId="56" applyFont="1" applyFill="1" applyAlignment="1" applyProtection="1">
      <alignment horizontal="left" vertical="center" wrapText="1"/>
      <protection/>
    </xf>
    <xf numFmtId="0" fontId="9" fillId="0" borderId="0" xfId="58" applyFont="1" applyFill="1" applyBorder="1" applyAlignment="1" applyProtection="1">
      <alignment horizontal="center"/>
      <protection/>
    </xf>
    <xf numFmtId="3" fontId="20" fillId="0" borderId="264" xfId="57" applyNumberFormat="1" applyFont="1" applyFill="1" applyBorder="1" applyAlignment="1" applyProtection="1">
      <alignment horizontal="right" vertical="center"/>
      <protection/>
    </xf>
    <xf numFmtId="3" fontId="13" fillId="36" borderId="16" xfId="60" applyNumberFormat="1" applyFont="1" applyFill="1" applyBorder="1" applyAlignment="1" applyProtection="1">
      <alignment vertical="center"/>
      <protection/>
    </xf>
    <xf numFmtId="0" fontId="66" fillId="0" borderId="285" xfId="56" applyBorder="1" applyProtection="1">
      <alignment/>
      <protection locked="0"/>
    </xf>
    <xf numFmtId="0" fontId="3" fillId="35" borderId="286" xfId="56" applyFont="1" applyFill="1" applyBorder="1" applyAlignment="1" applyProtection="1">
      <alignment horizontal="center" vertical="center" wrapText="1"/>
      <protection/>
    </xf>
    <xf numFmtId="0" fontId="3" fillId="35" borderId="287" xfId="56" applyFont="1" applyFill="1" applyBorder="1" applyAlignment="1" applyProtection="1">
      <alignment horizontal="center" vertical="center" wrapText="1"/>
      <protection/>
    </xf>
    <xf numFmtId="3" fontId="4" fillId="0" borderId="288" xfId="56" applyNumberFormat="1" applyFont="1" applyFill="1" applyBorder="1" applyAlignment="1" applyProtection="1">
      <alignment vertical="center"/>
      <protection/>
    </xf>
    <xf numFmtId="3" fontId="4" fillId="0" borderId="287" xfId="56" applyNumberFormat="1" applyFont="1" applyFill="1" applyBorder="1" applyAlignment="1" applyProtection="1">
      <alignment vertical="center"/>
      <protection/>
    </xf>
    <xf numFmtId="0" fontId="66" fillId="0" borderId="289" xfId="56" applyBorder="1" applyProtection="1">
      <alignment/>
      <protection locked="0"/>
    </xf>
    <xf numFmtId="0" fontId="3" fillId="35" borderId="290" xfId="56" applyFont="1" applyFill="1" applyBorder="1" applyAlignment="1" applyProtection="1">
      <alignment horizontal="center" vertical="center" wrapText="1"/>
      <protection/>
    </xf>
    <xf numFmtId="0" fontId="3" fillId="35" borderId="291" xfId="56" applyFont="1" applyFill="1" applyBorder="1" applyAlignment="1" applyProtection="1">
      <alignment horizontal="center" vertical="center" wrapText="1"/>
      <protection/>
    </xf>
    <xf numFmtId="0" fontId="3" fillId="35" borderId="292" xfId="56" applyFont="1" applyFill="1" applyBorder="1" applyAlignment="1" applyProtection="1">
      <alignment horizontal="center" vertical="center" wrapText="1"/>
      <protection/>
    </xf>
    <xf numFmtId="0" fontId="3" fillId="35" borderId="293" xfId="56" applyFont="1" applyFill="1" applyBorder="1" applyAlignment="1" applyProtection="1">
      <alignment horizontal="center" vertical="center" wrapText="1"/>
      <protection/>
    </xf>
    <xf numFmtId="3" fontId="4" fillId="0" borderId="294" xfId="56" applyNumberFormat="1" applyFont="1" applyFill="1" applyBorder="1" applyAlignment="1" applyProtection="1">
      <alignment vertical="center"/>
      <protection locked="0"/>
    </xf>
    <xf numFmtId="3" fontId="4" fillId="0" borderId="295" xfId="56" applyNumberFormat="1" applyFont="1" applyFill="1" applyBorder="1" applyAlignment="1" applyProtection="1">
      <alignment vertical="center"/>
      <protection locked="0"/>
    </xf>
    <xf numFmtId="3" fontId="4" fillId="0" borderId="295" xfId="56" applyNumberFormat="1" applyFont="1" applyFill="1" applyBorder="1" applyAlignment="1" applyProtection="1">
      <alignment vertical="center"/>
      <protection/>
    </xf>
    <xf numFmtId="3" fontId="4" fillId="0" borderId="292" xfId="56" applyNumberFormat="1" applyFont="1" applyFill="1" applyBorder="1" applyAlignment="1" applyProtection="1">
      <alignment vertical="center"/>
      <protection locked="0"/>
    </xf>
    <xf numFmtId="3" fontId="4" fillId="0" borderId="293" xfId="56" applyNumberFormat="1" applyFont="1" applyFill="1" applyBorder="1" applyAlignment="1" applyProtection="1">
      <alignment vertical="center"/>
      <protection locked="0"/>
    </xf>
    <xf numFmtId="3" fontId="4" fillId="0" borderId="293" xfId="56" applyNumberFormat="1" applyFont="1" applyFill="1" applyBorder="1" applyAlignment="1" applyProtection="1">
      <alignment vertical="center"/>
      <protection/>
    </xf>
    <xf numFmtId="0" fontId="20" fillId="0" borderId="0" xfId="56" applyFont="1" applyFill="1" applyBorder="1" applyAlignment="1" applyProtection="1">
      <alignment horizontal="left" vertical="center" wrapText="1" indent="1"/>
      <protection/>
    </xf>
    <xf numFmtId="0" fontId="35" fillId="0" borderId="0" xfId="56" applyFont="1" applyFill="1" applyBorder="1" applyAlignment="1" applyProtection="1">
      <alignment horizontal="left" vertical="center" wrapText="1" indent="1"/>
      <protection/>
    </xf>
    <xf numFmtId="0" fontId="20" fillId="0" borderId="0" xfId="56" applyFont="1" applyFill="1" applyAlignment="1" applyProtection="1">
      <alignment vertical="center"/>
      <protection/>
    </xf>
    <xf numFmtId="0" fontId="13" fillId="0" borderId="127" xfId="0" applyFont="1" applyBorder="1" applyAlignment="1" applyProtection="1">
      <alignment horizontal="center" vertical="center" wrapText="1"/>
      <protection/>
    </xf>
    <xf numFmtId="0" fontId="20" fillId="0" borderId="296" xfId="56" applyFont="1" applyBorder="1" applyAlignment="1" applyProtection="1">
      <alignment horizontal="center" vertical="center" wrapText="1"/>
      <protection/>
    </xf>
    <xf numFmtId="0" fontId="20" fillId="0" borderId="297" xfId="56" applyFont="1" applyBorder="1" applyAlignment="1" applyProtection="1">
      <alignment horizontal="center" vertical="center" wrapText="1"/>
      <protection/>
    </xf>
    <xf numFmtId="0" fontId="20" fillId="0" borderId="298" xfId="56" applyFont="1" applyBorder="1" applyAlignment="1" applyProtection="1">
      <alignment horizontal="center" vertical="center" wrapText="1"/>
      <protection/>
    </xf>
    <xf numFmtId="0" fontId="14" fillId="0" borderId="86" xfId="56" applyFont="1" applyBorder="1" applyAlignment="1" applyProtection="1">
      <alignment horizontal="center" vertical="center"/>
      <protection/>
    </xf>
    <xf numFmtId="0" fontId="14" fillId="0" borderId="299" xfId="56" applyFont="1" applyBorder="1" applyAlignment="1" applyProtection="1">
      <alignment horizontal="center" vertical="center"/>
      <protection/>
    </xf>
    <xf numFmtId="0" fontId="14" fillId="0" borderId="87" xfId="56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49" fontId="20" fillId="0" borderId="166" xfId="60" applyNumberFormat="1" applyFont="1" applyFill="1" applyBorder="1" applyAlignment="1" applyProtection="1">
      <alignment horizontal="center" vertical="center" wrapText="1"/>
      <protection/>
    </xf>
    <xf numFmtId="49" fontId="20" fillId="27" borderId="218" xfId="60" applyNumberFormat="1" applyFont="1" applyFill="1" applyBorder="1" applyAlignment="1" applyProtection="1">
      <alignment horizontal="center" vertical="center"/>
      <protection/>
    </xf>
    <xf numFmtId="0" fontId="20" fillId="0" borderId="300" xfId="60" applyFont="1" applyFill="1" applyBorder="1" applyAlignment="1" applyProtection="1">
      <alignment horizontal="center" vertical="center" wrapText="1"/>
      <protection/>
    </xf>
    <xf numFmtId="49" fontId="20" fillId="27" borderId="196" xfId="60" applyNumberFormat="1" applyFont="1" applyFill="1" applyBorder="1" applyAlignment="1" applyProtection="1">
      <alignment horizontal="left" vertical="center"/>
      <protection/>
    </xf>
    <xf numFmtId="165" fontId="20" fillId="37" borderId="204" xfId="60" applyNumberFormat="1" applyFont="1" applyFill="1" applyBorder="1" applyAlignment="1" applyProtection="1">
      <alignment vertical="center"/>
      <protection/>
    </xf>
    <xf numFmtId="3" fontId="20" fillId="27" borderId="52" xfId="60" applyNumberFormat="1" applyFont="1" applyFill="1" applyBorder="1" applyAlignment="1" applyProtection="1">
      <alignment vertical="center"/>
      <protection/>
    </xf>
    <xf numFmtId="3" fontId="20" fillId="27" borderId="205" xfId="60" applyNumberFormat="1" applyFont="1" applyFill="1" applyBorder="1" applyAlignment="1" applyProtection="1">
      <alignment vertical="center"/>
      <protection/>
    </xf>
    <xf numFmtId="49" fontId="20" fillId="0" borderId="193" xfId="60" applyNumberFormat="1" applyFont="1" applyFill="1" applyBorder="1" applyAlignment="1" applyProtection="1">
      <alignment horizontal="left" vertical="center"/>
      <protection/>
    </xf>
    <xf numFmtId="165" fontId="20" fillId="0" borderId="27" xfId="60" applyNumberFormat="1" applyFont="1" applyFill="1" applyBorder="1" applyAlignment="1" applyProtection="1">
      <alignment vertical="center"/>
      <protection locked="0"/>
    </xf>
    <xf numFmtId="49" fontId="20" fillId="0" borderId="301" xfId="60" applyNumberFormat="1" applyFont="1" applyFill="1" applyBorder="1" applyAlignment="1" applyProtection="1">
      <alignment vertical="center"/>
      <protection/>
    </xf>
    <xf numFmtId="49" fontId="74" fillId="0" borderId="138" xfId="60" applyNumberFormat="1" applyFont="1" applyFill="1" applyBorder="1" applyAlignment="1" applyProtection="1">
      <alignment horizontal="left" vertical="center" indent="2"/>
      <protection/>
    </xf>
    <xf numFmtId="3" fontId="20" fillId="0" borderId="22" xfId="60" applyNumberFormat="1" applyFont="1" applyFill="1" applyBorder="1" applyAlignment="1" applyProtection="1">
      <alignment vertical="center"/>
      <protection locked="0"/>
    </xf>
    <xf numFmtId="3" fontId="20" fillId="0" borderId="78" xfId="60" applyNumberFormat="1" applyFont="1" applyFill="1" applyBorder="1" applyAlignment="1" applyProtection="1">
      <alignment vertical="center"/>
      <protection locked="0"/>
    </xf>
    <xf numFmtId="49" fontId="20" fillId="0" borderId="302" xfId="57" applyNumberFormat="1" applyFont="1" applyFill="1" applyBorder="1" applyAlignment="1" applyProtection="1">
      <alignment horizontal="center" vertical="center" wrapText="1"/>
      <protection/>
    </xf>
    <xf numFmtId="49" fontId="20" fillId="0" borderId="303" xfId="57" applyNumberFormat="1" applyFont="1" applyFill="1" applyBorder="1" applyAlignment="1" applyProtection="1">
      <alignment horizontal="center" vertical="center" wrapText="1"/>
      <protection/>
    </xf>
    <xf numFmtId="49" fontId="20" fillId="0" borderId="304" xfId="57" applyNumberFormat="1" applyFont="1" applyFill="1" applyBorder="1" applyAlignment="1" applyProtection="1">
      <alignment horizontal="center" vertical="center" wrapText="1"/>
      <protection/>
    </xf>
    <xf numFmtId="49" fontId="20" fillId="0" borderId="305" xfId="57" applyNumberFormat="1" applyFont="1" applyFill="1" applyBorder="1" applyAlignment="1" applyProtection="1">
      <alignment horizontal="center" vertical="center" wrapText="1"/>
      <protection/>
    </xf>
    <xf numFmtId="49" fontId="20" fillId="0" borderId="306" xfId="57" applyNumberFormat="1" applyFont="1" applyFill="1" applyBorder="1" applyAlignment="1" applyProtection="1">
      <alignment horizontal="center" vertical="center" wrapText="1"/>
      <protection/>
    </xf>
    <xf numFmtId="49" fontId="20" fillId="0" borderId="307" xfId="57" applyNumberFormat="1" applyFont="1" applyFill="1" applyBorder="1" applyAlignment="1" applyProtection="1">
      <alignment horizontal="center" vertical="center" wrapText="1"/>
      <protection/>
    </xf>
    <xf numFmtId="0" fontId="20" fillId="0" borderId="308" xfId="60" applyFont="1" applyFill="1" applyBorder="1" applyAlignment="1" applyProtection="1">
      <alignment horizontal="center" vertical="center" wrapText="1"/>
      <protection/>
    </xf>
    <xf numFmtId="3" fontId="20" fillId="36" borderId="245" xfId="60" applyNumberFormat="1" applyFont="1" applyFill="1" applyBorder="1" applyAlignment="1" applyProtection="1">
      <alignment vertical="center"/>
      <protection locked="0"/>
    </xf>
    <xf numFmtId="49" fontId="20" fillId="0" borderId="237" xfId="60" applyNumberFormat="1" applyFont="1" applyFill="1" applyBorder="1" applyAlignment="1" applyProtection="1">
      <alignment horizontal="left" vertical="center"/>
      <protection/>
    </xf>
    <xf numFmtId="49" fontId="20" fillId="0" borderId="301" xfId="60" applyNumberFormat="1" applyFont="1" applyFill="1" applyBorder="1" applyAlignment="1" applyProtection="1">
      <alignment horizontal="left" vertical="center"/>
      <protection/>
    </xf>
    <xf numFmtId="0" fontId="13" fillId="0" borderId="309" xfId="60" applyFont="1" applyFill="1" applyBorder="1" applyAlignment="1" applyProtection="1">
      <alignment horizontal="center" vertical="center" wrapText="1"/>
      <protection/>
    </xf>
    <xf numFmtId="0" fontId="13" fillId="0" borderId="64" xfId="60" applyFont="1" applyFill="1" applyBorder="1" applyAlignment="1" applyProtection="1">
      <alignment horizontal="center" vertical="center" wrapText="1"/>
      <protection/>
    </xf>
    <xf numFmtId="49" fontId="20" fillId="0" borderId="310" xfId="59" applyNumberFormat="1" applyFont="1" applyFill="1" applyBorder="1" applyAlignment="1" applyProtection="1">
      <alignment horizontal="center" vertical="center" wrapText="1"/>
      <protection/>
    </xf>
    <xf numFmtId="49" fontId="20" fillId="0" borderId="166" xfId="59" applyNumberFormat="1" applyFont="1" applyFill="1" applyBorder="1" applyAlignment="1" applyProtection="1">
      <alignment horizontal="center" vertical="center" wrapText="1"/>
      <protection/>
    </xf>
    <xf numFmtId="0" fontId="13" fillId="0" borderId="61" xfId="60" applyFont="1" applyFill="1" applyBorder="1" applyAlignment="1" applyProtection="1">
      <alignment horizontal="center" vertical="center" wrapText="1"/>
      <protection/>
    </xf>
    <xf numFmtId="49" fontId="20" fillId="0" borderId="311" xfId="59" applyNumberFormat="1" applyFont="1" applyFill="1" applyBorder="1" applyAlignment="1" applyProtection="1">
      <alignment horizontal="center" vertical="center" wrapText="1"/>
      <protection/>
    </xf>
    <xf numFmtId="0" fontId="13" fillId="0" borderId="191" xfId="0" applyFont="1" applyBorder="1" applyAlignment="1" applyProtection="1">
      <alignment horizontal="center" wrapText="1"/>
      <protection/>
    </xf>
    <xf numFmtId="3" fontId="13" fillId="0" borderId="24" xfId="60" applyNumberFormat="1" applyFont="1" applyFill="1" applyBorder="1" applyAlignment="1" applyProtection="1">
      <alignment vertical="center"/>
      <protection/>
    </xf>
    <xf numFmtId="49" fontId="20" fillId="0" borderId="140" xfId="60" applyNumberFormat="1" applyFont="1" applyFill="1" applyBorder="1" applyAlignment="1" applyProtection="1">
      <alignment horizontal="left" vertical="center" indent="2"/>
      <protection/>
    </xf>
    <xf numFmtId="0" fontId="21" fillId="36" borderId="312" xfId="56" applyFont="1" applyFill="1" applyBorder="1" applyAlignment="1" applyProtection="1">
      <alignment vertical="center" wrapText="1"/>
      <protection/>
    </xf>
    <xf numFmtId="3" fontId="8" fillId="36" borderId="313" xfId="56" applyNumberFormat="1" applyFont="1" applyFill="1" applyBorder="1" applyAlignment="1" applyProtection="1">
      <alignment horizontal="right" vertical="center" wrapText="1"/>
      <protection/>
    </xf>
    <xf numFmtId="3" fontId="8" fillId="36" borderId="314" xfId="56" applyNumberFormat="1" applyFont="1" applyFill="1" applyBorder="1" applyAlignment="1" applyProtection="1">
      <alignment horizontal="right" vertical="center" wrapText="1"/>
      <protection/>
    </xf>
    <xf numFmtId="3" fontId="8" fillId="36" borderId="315" xfId="56" applyNumberFormat="1" applyFont="1" applyFill="1" applyBorder="1" applyAlignment="1" applyProtection="1">
      <alignment horizontal="right" vertical="center" wrapText="1"/>
      <protection/>
    </xf>
    <xf numFmtId="49" fontId="21" fillId="35" borderId="316" xfId="56" applyNumberFormat="1" applyFont="1" applyFill="1" applyBorder="1" applyAlignment="1" applyProtection="1">
      <alignment horizontal="left" vertical="center"/>
      <protection/>
    </xf>
    <xf numFmtId="3" fontId="8" fillId="35" borderId="317" xfId="56" applyNumberFormat="1" applyFont="1" applyFill="1" applyBorder="1" applyAlignment="1" applyProtection="1">
      <alignment vertical="center"/>
      <protection locked="0"/>
    </xf>
    <xf numFmtId="3" fontId="8" fillId="35" borderId="257" xfId="56" applyNumberFormat="1" applyFont="1" applyFill="1" applyBorder="1" applyAlignment="1" applyProtection="1">
      <alignment vertical="center"/>
      <protection locked="0"/>
    </xf>
    <xf numFmtId="3" fontId="8" fillId="35" borderId="257" xfId="56" applyNumberFormat="1" applyFont="1" applyFill="1" applyBorder="1" applyAlignment="1" applyProtection="1">
      <alignment vertical="center"/>
      <protection/>
    </xf>
    <xf numFmtId="3" fontId="8" fillId="35" borderId="258" xfId="56" applyNumberFormat="1" applyFont="1" applyFill="1" applyBorder="1" applyAlignment="1" applyProtection="1">
      <alignment vertical="center"/>
      <protection/>
    </xf>
    <xf numFmtId="0" fontId="20" fillId="35" borderId="318" xfId="56" applyFont="1" applyFill="1" applyBorder="1" applyAlignment="1" applyProtection="1">
      <alignment horizontal="left" vertical="center" wrapText="1" indent="1"/>
      <protection/>
    </xf>
    <xf numFmtId="3" fontId="8" fillId="0" borderId="319" xfId="56" applyNumberFormat="1" applyFont="1" applyFill="1" applyBorder="1" applyAlignment="1" applyProtection="1">
      <alignment vertical="center"/>
      <protection/>
    </xf>
    <xf numFmtId="3" fontId="8" fillId="0" borderId="320" xfId="56" applyNumberFormat="1" applyFont="1" applyFill="1" applyBorder="1" applyAlignment="1" applyProtection="1">
      <alignment vertical="center"/>
      <protection/>
    </xf>
    <xf numFmtId="3" fontId="8" fillId="0" borderId="321" xfId="56" applyNumberFormat="1" applyFont="1" applyFill="1" applyBorder="1" applyAlignment="1" applyProtection="1">
      <alignment vertical="center"/>
      <protection/>
    </xf>
    <xf numFmtId="0" fontId="20" fillId="35" borderId="316" xfId="56" applyFont="1" applyFill="1" applyBorder="1" applyAlignment="1" applyProtection="1">
      <alignment horizontal="left" vertical="center" wrapText="1" indent="2"/>
      <protection/>
    </xf>
    <xf numFmtId="3" fontId="4" fillId="0" borderId="317" xfId="56" applyNumberFormat="1" applyFont="1" applyFill="1" applyBorder="1" applyAlignment="1" applyProtection="1">
      <alignment vertical="center"/>
      <protection locked="0"/>
    </xf>
    <xf numFmtId="3" fontId="4" fillId="0" borderId="257" xfId="56" applyNumberFormat="1" applyFont="1" applyFill="1" applyBorder="1" applyAlignment="1" applyProtection="1">
      <alignment vertical="center"/>
      <protection locked="0"/>
    </xf>
    <xf numFmtId="3" fontId="4" fillId="0" borderId="257" xfId="56" applyNumberFormat="1" applyFont="1" applyFill="1" applyBorder="1" applyAlignment="1" applyProtection="1">
      <alignment vertical="center"/>
      <protection/>
    </xf>
    <xf numFmtId="3" fontId="4" fillId="0" borderId="258" xfId="56" applyNumberFormat="1" applyFont="1" applyFill="1" applyBorder="1" applyAlignment="1" applyProtection="1">
      <alignment vertical="center"/>
      <protection/>
    </xf>
    <xf numFmtId="0" fontId="20" fillId="35" borderId="105" xfId="56" applyFont="1" applyFill="1" applyBorder="1" applyAlignment="1" applyProtection="1">
      <alignment horizontal="left" vertical="center" wrapText="1" indent="1"/>
      <protection/>
    </xf>
    <xf numFmtId="3" fontId="8" fillId="0" borderId="294" xfId="56" applyNumberFormat="1" applyFont="1" applyFill="1" applyBorder="1" applyAlignment="1" applyProtection="1">
      <alignment vertical="center"/>
      <protection/>
    </xf>
    <xf numFmtId="3" fontId="8" fillId="0" borderId="295" xfId="56" applyNumberFormat="1" applyFont="1" applyFill="1" applyBorder="1" applyAlignment="1" applyProtection="1">
      <alignment vertical="center"/>
      <protection/>
    </xf>
    <xf numFmtId="3" fontId="8" fillId="0" borderId="288" xfId="56" applyNumberFormat="1" applyFont="1" applyFill="1" applyBorder="1" applyAlignment="1" applyProtection="1">
      <alignment vertical="center"/>
      <protection/>
    </xf>
    <xf numFmtId="0" fontId="20" fillId="35" borderId="322" xfId="56" applyFont="1" applyFill="1" applyBorder="1" applyAlignment="1" applyProtection="1">
      <alignment horizontal="left" vertical="center" wrapText="1" indent="2"/>
      <protection/>
    </xf>
    <xf numFmtId="3" fontId="4" fillId="0" borderId="323" xfId="56" applyNumberFormat="1" applyFont="1" applyFill="1" applyBorder="1" applyAlignment="1" applyProtection="1">
      <alignment vertical="center"/>
      <protection locked="0"/>
    </xf>
    <xf numFmtId="3" fontId="4" fillId="0" borderId="15" xfId="56" applyNumberFormat="1" applyFont="1" applyFill="1" applyBorder="1" applyAlignment="1" applyProtection="1">
      <alignment vertical="center"/>
      <protection locked="0"/>
    </xf>
    <xf numFmtId="3" fontId="4" fillId="0" borderId="15" xfId="56" applyNumberFormat="1" applyFont="1" applyFill="1" applyBorder="1" applyAlignment="1" applyProtection="1">
      <alignment vertical="center"/>
      <protection/>
    </xf>
    <xf numFmtId="3" fontId="4" fillId="0" borderId="28" xfId="56" applyNumberFormat="1" applyFont="1" applyFill="1" applyBorder="1" applyAlignment="1" applyProtection="1">
      <alignment vertical="center"/>
      <protection/>
    </xf>
    <xf numFmtId="0" fontId="20" fillId="35" borderId="324" xfId="56" applyFont="1" applyFill="1" applyBorder="1" applyAlignment="1" applyProtection="1">
      <alignment horizontal="left" vertical="center" wrapText="1" indent="1"/>
      <protection/>
    </xf>
    <xf numFmtId="3" fontId="4" fillId="0" borderId="325" xfId="56" applyNumberFormat="1" applyFont="1" applyFill="1" applyBorder="1" applyAlignment="1" applyProtection="1">
      <alignment vertical="center"/>
      <protection locked="0"/>
    </xf>
    <xf numFmtId="3" fontId="4" fillId="0" borderId="326" xfId="56" applyNumberFormat="1" applyFont="1" applyFill="1" applyBorder="1" applyAlignment="1" applyProtection="1">
      <alignment vertical="center"/>
      <protection locked="0"/>
    </xf>
    <xf numFmtId="3" fontId="4" fillId="0" borderId="326" xfId="56" applyNumberFormat="1" applyFont="1" applyFill="1" applyBorder="1" applyAlignment="1" applyProtection="1">
      <alignment vertical="center"/>
      <protection/>
    </xf>
    <xf numFmtId="3" fontId="4" fillId="0" borderId="327" xfId="56" applyNumberFormat="1" applyFont="1" applyFill="1" applyBorder="1" applyAlignment="1" applyProtection="1">
      <alignment vertical="center"/>
      <protection/>
    </xf>
    <xf numFmtId="49" fontId="21" fillId="35" borderId="328" xfId="56" applyNumberFormat="1" applyFont="1" applyFill="1" applyBorder="1" applyAlignment="1" applyProtection="1">
      <alignment horizontal="left" vertical="center"/>
      <protection/>
    </xf>
    <xf numFmtId="3" fontId="8" fillId="35" borderId="329" xfId="56" applyNumberFormat="1" applyFont="1" applyFill="1" applyBorder="1" applyAlignment="1" applyProtection="1">
      <alignment vertical="center"/>
      <protection locked="0"/>
    </xf>
    <xf numFmtId="3" fontId="8" fillId="35" borderId="330" xfId="56" applyNumberFormat="1" applyFont="1" applyFill="1" applyBorder="1" applyAlignment="1" applyProtection="1">
      <alignment vertical="center"/>
      <protection locked="0"/>
    </xf>
    <xf numFmtId="3" fontId="8" fillId="35" borderId="330" xfId="56" applyNumberFormat="1" applyFont="1" applyFill="1" applyBorder="1" applyAlignment="1" applyProtection="1">
      <alignment vertical="center"/>
      <protection/>
    </xf>
    <xf numFmtId="3" fontId="8" fillId="35" borderId="331" xfId="56" applyNumberFormat="1" applyFont="1" applyFill="1" applyBorder="1" applyAlignment="1" applyProtection="1">
      <alignment vertical="center"/>
      <protection/>
    </xf>
    <xf numFmtId="0" fontId="21" fillId="36" borderId="332" xfId="56" applyFont="1" applyFill="1" applyBorder="1" applyAlignment="1" applyProtection="1">
      <alignment vertical="center" wrapText="1"/>
      <protection/>
    </xf>
    <xf numFmtId="3" fontId="8" fillId="36" borderId="333" xfId="56" applyNumberFormat="1" applyFont="1" applyFill="1" applyBorder="1" applyAlignment="1" applyProtection="1">
      <alignment horizontal="right" vertical="center" wrapText="1"/>
      <protection/>
    </xf>
    <xf numFmtId="3" fontId="8" fillId="36" borderId="334" xfId="56" applyNumberFormat="1" applyFont="1" applyFill="1" applyBorder="1" applyAlignment="1" applyProtection="1">
      <alignment horizontal="right" vertical="center" wrapText="1"/>
      <protection/>
    </xf>
    <xf numFmtId="3" fontId="8" fillId="36" borderId="335" xfId="56" applyNumberFormat="1" applyFont="1" applyFill="1" applyBorder="1" applyAlignment="1" applyProtection="1">
      <alignment horizontal="right" vertical="center" wrapText="1"/>
      <protection/>
    </xf>
    <xf numFmtId="49" fontId="21" fillId="35" borderId="124" xfId="56" applyNumberFormat="1" applyFont="1" applyFill="1" applyBorder="1" applyAlignment="1" applyProtection="1">
      <alignment horizontal="left" vertical="center"/>
      <protection/>
    </xf>
    <xf numFmtId="3" fontId="8" fillId="35" borderId="336" xfId="56" applyNumberFormat="1" applyFont="1" applyFill="1" applyBorder="1" applyAlignment="1" applyProtection="1">
      <alignment vertical="center"/>
      <protection locked="0"/>
    </xf>
    <xf numFmtId="3" fontId="8" fillId="35" borderId="337" xfId="56" applyNumberFormat="1" applyFont="1" applyFill="1" applyBorder="1" applyAlignment="1" applyProtection="1">
      <alignment vertical="center"/>
      <protection locked="0"/>
    </xf>
    <xf numFmtId="3" fontId="8" fillId="35" borderId="337" xfId="56" applyNumberFormat="1" applyFont="1" applyFill="1" applyBorder="1" applyAlignment="1" applyProtection="1">
      <alignment vertical="center"/>
      <protection/>
    </xf>
    <xf numFmtId="3" fontId="8" fillId="35" borderId="338" xfId="56" applyNumberFormat="1" applyFont="1" applyFill="1" applyBorder="1" applyAlignment="1" applyProtection="1">
      <alignment vertical="center"/>
      <protection/>
    </xf>
    <xf numFmtId="49" fontId="20" fillId="35" borderId="339" xfId="56" applyNumberFormat="1" applyFont="1" applyFill="1" applyBorder="1" applyAlignment="1" applyProtection="1">
      <alignment horizontal="left" vertical="center"/>
      <protection/>
    </xf>
    <xf numFmtId="49" fontId="20" fillId="35" borderId="340" xfId="56" applyNumberFormat="1" applyFont="1" applyFill="1" applyBorder="1" applyAlignment="1" applyProtection="1">
      <alignment horizontal="left" vertical="center"/>
      <protection/>
    </xf>
    <xf numFmtId="49" fontId="20" fillId="35" borderId="341" xfId="56" applyNumberFormat="1" applyFont="1" applyFill="1" applyBorder="1" applyAlignment="1" applyProtection="1">
      <alignment horizontal="left" vertical="center"/>
      <protection/>
    </xf>
    <xf numFmtId="49" fontId="20" fillId="35" borderId="106" xfId="56" applyNumberFormat="1" applyFont="1" applyFill="1" applyBorder="1" applyAlignment="1" applyProtection="1">
      <alignment horizontal="left" vertical="center"/>
      <protection/>
    </xf>
    <xf numFmtId="49" fontId="20" fillId="35" borderId="110" xfId="56" applyNumberFormat="1" applyFont="1" applyFill="1" applyBorder="1" applyAlignment="1" applyProtection="1">
      <alignment horizontal="left" vertical="center"/>
      <protection/>
    </xf>
    <xf numFmtId="49" fontId="20" fillId="35" borderId="342" xfId="56" applyNumberFormat="1" applyFont="1" applyFill="1" applyBorder="1" applyAlignment="1" applyProtection="1">
      <alignment horizontal="left" vertical="center"/>
      <protection/>
    </xf>
    <xf numFmtId="49" fontId="20" fillId="35" borderId="343" xfId="56" applyNumberFormat="1" applyFont="1" applyFill="1" applyBorder="1" applyAlignment="1" applyProtection="1">
      <alignment horizontal="left" vertical="center"/>
      <protection/>
    </xf>
    <xf numFmtId="49" fontId="20" fillId="35" borderId="344" xfId="56" applyNumberFormat="1" applyFont="1" applyFill="1" applyBorder="1" applyAlignment="1" applyProtection="1">
      <alignment horizontal="left" vertical="center"/>
      <protection/>
    </xf>
    <xf numFmtId="49" fontId="20" fillId="36" borderId="345" xfId="56" applyNumberFormat="1" applyFont="1" applyFill="1" applyBorder="1" applyAlignment="1" applyProtection="1">
      <alignment vertical="center" wrapText="1"/>
      <protection/>
    </xf>
    <xf numFmtId="49" fontId="20" fillId="36" borderId="346" xfId="56" applyNumberFormat="1" applyFont="1" applyFill="1" applyBorder="1" applyAlignment="1" applyProtection="1">
      <alignment vertical="center" wrapText="1"/>
      <protection/>
    </xf>
    <xf numFmtId="3" fontId="20" fillId="0" borderId="347" xfId="57" applyNumberFormat="1" applyFont="1" applyFill="1" applyBorder="1" applyAlignment="1" applyProtection="1">
      <alignment horizontal="right" vertical="center"/>
      <protection/>
    </xf>
    <xf numFmtId="3" fontId="20" fillId="0" borderId="348" xfId="57" applyNumberFormat="1" applyFont="1" applyFill="1" applyBorder="1" applyAlignment="1" applyProtection="1">
      <alignment horizontal="right" vertical="center"/>
      <protection/>
    </xf>
    <xf numFmtId="3" fontId="20" fillId="0" borderId="349" xfId="57" applyNumberFormat="1" applyFont="1" applyFill="1" applyBorder="1" applyAlignment="1" applyProtection="1">
      <alignment horizontal="right" vertical="center"/>
      <protection/>
    </xf>
    <xf numFmtId="3" fontId="20" fillId="0" borderId="350" xfId="57" applyNumberFormat="1" applyFont="1" applyFill="1" applyBorder="1" applyAlignment="1" applyProtection="1">
      <alignment horizontal="right" vertical="center"/>
      <protection/>
    </xf>
    <xf numFmtId="0" fontId="73" fillId="35" borderId="0" xfId="56" applyFont="1" applyFill="1" applyBorder="1" applyAlignment="1" applyProtection="1">
      <alignment horizontal="right" vertical="center"/>
      <protection/>
    </xf>
    <xf numFmtId="0" fontId="4" fillId="35" borderId="0" xfId="56" applyFont="1" applyFill="1" applyAlignment="1" applyProtection="1">
      <alignment horizontal="left" vertical="center"/>
      <protection/>
    </xf>
    <xf numFmtId="0" fontId="4" fillId="0" borderId="0" xfId="56" applyFont="1" applyBorder="1" applyAlignment="1" applyProtection="1">
      <alignment horizontal="left"/>
      <protection/>
    </xf>
    <xf numFmtId="0" fontId="7" fillId="0" borderId="0" xfId="56" applyFont="1" applyBorder="1" applyAlignment="1" applyProtection="1">
      <alignment horizontal="center" vertical="center" wrapText="1"/>
      <protection/>
    </xf>
    <xf numFmtId="0" fontId="72" fillId="35" borderId="0" xfId="56" applyFont="1" applyFill="1" applyAlignment="1" applyProtection="1">
      <alignment horizontal="left" vertical="center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17" fillId="35" borderId="0" xfId="56" applyFont="1" applyFill="1" applyAlignment="1" applyProtection="1">
      <alignment horizontal="left" vertical="center" wrapText="1"/>
      <protection/>
    </xf>
    <xf numFmtId="3" fontId="20" fillId="0" borderId="351" xfId="60" applyNumberFormat="1" applyFont="1" applyFill="1" applyBorder="1" applyAlignment="1" applyProtection="1">
      <alignment vertical="center"/>
      <protection/>
    </xf>
    <xf numFmtId="3" fontId="20" fillId="27" borderId="351" xfId="60" applyNumberFormat="1" applyFont="1" applyFill="1" applyBorder="1" applyAlignment="1" applyProtection="1">
      <alignment vertical="center"/>
      <protection/>
    </xf>
    <xf numFmtId="3" fontId="20" fillId="0" borderId="352" xfId="60" applyNumberFormat="1" applyFont="1" applyFill="1" applyBorder="1" applyAlignment="1" applyProtection="1">
      <alignment vertical="center"/>
      <protection/>
    </xf>
    <xf numFmtId="3" fontId="20" fillId="27" borderId="352" xfId="60" applyNumberFormat="1" applyFont="1" applyFill="1" applyBorder="1" applyAlignment="1" applyProtection="1">
      <alignment vertical="center"/>
      <protection/>
    </xf>
    <xf numFmtId="3" fontId="20" fillId="0" borderId="353" xfId="60" applyNumberFormat="1" applyFont="1" applyFill="1" applyBorder="1" applyAlignment="1" applyProtection="1">
      <alignment vertical="center"/>
      <protection/>
    </xf>
    <xf numFmtId="3" fontId="20" fillId="27" borderId="353" xfId="60" applyNumberFormat="1" applyFont="1" applyFill="1" applyBorder="1" applyAlignment="1" applyProtection="1">
      <alignment vertical="center"/>
      <protection/>
    </xf>
    <xf numFmtId="3" fontId="20" fillId="0" borderId="354" xfId="60" applyNumberFormat="1" applyFont="1" applyFill="1" applyBorder="1" applyAlignment="1" applyProtection="1">
      <alignment vertical="center"/>
      <protection/>
    </xf>
    <xf numFmtId="3" fontId="20" fillId="0" borderId="355" xfId="60" applyNumberFormat="1" applyFont="1" applyFill="1" applyBorder="1" applyAlignment="1" applyProtection="1">
      <alignment vertical="center"/>
      <protection/>
    </xf>
    <xf numFmtId="3" fontId="20" fillId="0" borderId="356" xfId="60" applyNumberFormat="1" applyFont="1" applyFill="1" applyBorder="1" applyAlignment="1" applyProtection="1">
      <alignment vertical="center"/>
      <protection/>
    </xf>
    <xf numFmtId="0" fontId="20" fillId="27" borderId="357" xfId="56" applyFont="1" applyFill="1" applyBorder="1" applyAlignment="1" applyProtection="1">
      <alignment horizontal="left" vertical="center" wrapText="1" indent="1"/>
      <protection/>
    </xf>
    <xf numFmtId="49" fontId="11" fillId="27" borderId="358" xfId="56" applyNumberFormat="1" applyFont="1" applyFill="1" applyBorder="1" applyAlignment="1" applyProtection="1">
      <alignment horizontal="left" vertical="center"/>
      <protection/>
    </xf>
    <xf numFmtId="0" fontId="4" fillId="0" borderId="90" xfId="56" applyFont="1" applyFill="1" applyBorder="1" applyProtection="1">
      <alignment/>
      <protection/>
    </xf>
    <xf numFmtId="3" fontId="4" fillId="27" borderId="81" xfId="56" applyNumberFormat="1" applyFont="1" applyFill="1" applyBorder="1" applyProtection="1">
      <alignment/>
      <protection locked="0"/>
    </xf>
    <xf numFmtId="3" fontId="4" fillId="27" borderId="84" xfId="56" applyNumberFormat="1" applyFont="1" applyFill="1" applyBorder="1" applyProtection="1">
      <alignment/>
      <protection locked="0"/>
    </xf>
    <xf numFmtId="3" fontId="4" fillId="27" borderId="359" xfId="56" applyNumberFormat="1" applyFont="1" applyFill="1" applyBorder="1" applyProtection="1">
      <alignment/>
      <protection locked="0"/>
    </xf>
    <xf numFmtId="0" fontId="6" fillId="0" borderId="0" xfId="56" applyFont="1" applyFill="1" applyAlignment="1" applyProtection="1">
      <alignment horizontal="left" vertical="center" wrapText="1"/>
      <protection/>
    </xf>
    <xf numFmtId="0" fontId="72" fillId="35" borderId="0" xfId="56" applyFont="1" applyFill="1" applyAlignment="1" applyProtection="1">
      <alignment horizontal="left" vertical="center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17" fillId="35" borderId="0" xfId="56" applyFont="1" applyFill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/>
      <protection/>
    </xf>
    <xf numFmtId="3" fontId="20" fillId="27" borderId="33" xfId="57" applyNumberFormat="1" applyFont="1" applyFill="1" applyBorder="1" applyAlignment="1" applyProtection="1">
      <alignment horizontal="right" vertical="center"/>
      <protection locked="0"/>
    </xf>
    <xf numFmtId="0" fontId="62" fillId="0" borderId="0" xfId="52" applyAlignment="1">
      <alignment horizontal="left" vertical="center" indent="2"/>
    </xf>
    <xf numFmtId="49" fontId="20" fillId="0" borderId="191" xfId="59" applyNumberFormat="1" applyFont="1" applyFill="1" applyBorder="1" applyAlignment="1" applyProtection="1">
      <alignment horizontal="center" vertical="center" wrapText="1"/>
      <protection/>
    </xf>
    <xf numFmtId="165" fontId="13" fillId="0" borderId="28" xfId="60" applyNumberFormat="1" applyFont="1" applyFill="1" applyBorder="1" applyAlignment="1" applyProtection="1">
      <alignment vertical="center"/>
      <protection locked="0"/>
    </xf>
    <xf numFmtId="165" fontId="13" fillId="0" borderId="165" xfId="60" applyNumberFormat="1" applyFont="1" applyFill="1" applyBorder="1" applyAlignment="1" applyProtection="1">
      <alignment vertical="center"/>
      <protection locked="0"/>
    </xf>
    <xf numFmtId="49" fontId="20" fillId="0" borderId="360" xfId="60" applyNumberFormat="1" applyFont="1" applyFill="1" applyBorder="1" applyAlignment="1" applyProtection="1">
      <alignment horizontal="left" vertical="center" indent="1"/>
      <protection/>
    </xf>
    <xf numFmtId="49" fontId="26" fillId="0" borderId="361" xfId="60" applyNumberFormat="1" applyFont="1" applyFill="1" applyBorder="1" applyAlignment="1" applyProtection="1">
      <alignment horizontal="left" vertical="center"/>
      <protection/>
    </xf>
    <xf numFmtId="3" fontId="13" fillId="0" borderId="362" xfId="60" applyNumberFormat="1" applyFont="1" applyFill="1" applyBorder="1" applyAlignment="1" applyProtection="1">
      <alignment vertical="center"/>
      <protection locked="0"/>
    </xf>
    <xf numFmtId="3" fontId="13" fillId="0" borderId="363" xfId="60" applyNumberFormat="1" applyFont="1" applyFill="1" applyBorder="1" applyAlignment="1" applyProtection="1">
      <alignment vertical="center"/>
      <protection locked="0"/>
    </xf>
    <xf numFmtId="3" fontId="13" fillId="0" borderId="364" xfId="60" applyNumberFormat="1" applyFont="1" applyFill="1" applyBorder="1" applyAlignment="1" applyProtection="1">
      <alignment vertical="center"/>
      <protection locked="0"/>
    </xf>
    <xf numFmtId="3" fontId="13" fillId="0" borderId="365" xfId="60" applyNumberFormat="1" applyFont="1" applyFill="1" applyBorder="1" applyAlignment="1" applyProtection="1">
      <alignment vertical="center"/>
      <protection locked="0"/>
    </xf>
    <xf numFmtId="165" fontId="13" fillId="0" borderId="366" xfId="60" applyNumberFormat="1" applyFont="1" applyFill="1" applyBorder="1" applyAlignment="1" applyProtection="1">
      <alignment vertical="center"/>
      <protection locked="0"/>
    </xf>
    <xf numFmtId="49" fontId="13" fillId="0" borderId="28" xfId="60" applyNumberFormat="1" applyFont="1" applyFill="1" applyBorder="1" applyAlignment="1" applyProtection="1">
      <alignment vertical="center"/>
      <protection locked="0"/>
    </xf>
    <xf numFmtId="49" fontId="13" fillId="27" borderId="28" xfId="60" applyNumberFormat="1" applyFont="1" applyFill="1" applyBorder="1" applyAlignment="1" applyProtection="1">
      <alignment vertical="center"/>
      <protection locked="0"/>
    </xf>
    <xf numFmtId="49" fontId="13" fillId="0" borderId="29" xfId="60" applyNumberFormat="1" applyFont="1" applyFill="1" applyBorder="1" applyAlignment="1" applyProtection="1">
      <alignment vertical="center"/>
      <protection locked="0"/>
    </xf>
    <xf numFmtId="49" fontId="13" fillId="0" borderId="367" xfId="60" applyNumberFormat="1" applyFont="1" applyFill="1" applyBorder="1" applyAlignment="1" applyProtection="1">
      <alignment vertical="center"/>
      <protection locked="0"/>
    </xf>
    <xf numFmtId="49" fontId="13" fillId="0" borderId="368" xfId="0" applyNumberFormat="1" applyFont="1" applyBorder="1" applyAlignment="1" applyProtection="1">
      <alignment/>
      <protection/>
    </xf>
    <xf numFmtId="49" fontId="11" fillId="35" borderId="148" xfId="56" applyNumberFormat="1" applyFont="1" applyFill="1" applyBorder="1" applyAlignment="1" applyProtection="1">
      <alignment horizontal="left" vertical="center"/>
      <protection/>
    </xf>
    <xf numFmtId="0" fontId="4" fillId="0" borderId="97" xfId="56" applyFont="1" applyFill="1" applyBorder="1" applyAlignment="1" applyProtection="1">
      <alignment vertical="center"/>
      <protection/>
    </xf>
    <xf numFmtId="0" fontId="4" fillId="0" borderId="98" xfId="56" applyFont="1" applyFill="1" applyBorder="1" applyAlignment="1" applyProtection="1">
      <alignment vertical="center"/>
      <protection/>
    </xf>
    <xf numFmtId="0" fontId="4" fillId="0" borderId="369" xfId="56" applyFont="1" applyFill="1" applyBorder="1" applyAlignment="1" applyProtection="1">
      <alignment vertical="center"/>
      <protection/>
    </xf>
    <xf numFmtId="0" fontId="20" fillId="0" borderId="370" xfId="56" applyFont="1" applyBorder="1" applyAlignment="1" applyProtection="1">
      <alignment horizontal="center" vertical="center" wrapText="1"/>
      <protection/>
    </xf>
    <xf numFmtId="0" fontId="14" fillId="0" borderId="371" xfId="56" applyFont="1" applyBorder="1" applyAlignment="1" applyProtection="1">
      <alignment horizontal="center" vertical="center"/>
      <protection/>
    </xf>
    <xf numFmtId="0" fontId="4" fillId="0" borderId="372" xfId="56" applyFont="1" applyFill="1" applyBorder="1" applyAlignment="1" applyProtection="1">
      <alignment vertical="center"/>
      <protection/>
    </xf>
    <xf numFmtId="0" fontId="4" fillId="0" borderId="102" xfId="56" applyFont="1" applyFill="1" applyBorder="1" applyAlignment="1" applyProtection="1">
      <alignment vertical="center"/>
      <protection/>
    </xf>
    <xf numFmtId="0" fontId="4" fillId="0" borderId="103" xfId="56" applyFont="1" applyFill="1" applyBorder="1" applyAlignment="1" applyProtection="1">
      <alignment vertical="center"/>
      <protection/>
    </xf>
    <xf numFmtId="0" fontId="4" fillId="0" borderId="373" xfId="56" applyFont="1" applyFill="1" applyBorder="1" applyAlignment="1" applyProtection="1">
      <alignment vertical="center"/>
      <protection/>
    </xf>
    <xf numFmtId="0" fontId="4" fillId="0" borderId="374" xfId="56" applyFont="1" applyFill="1" applyBorder="1" applyAlignment="1" applyProtection="1">
      <alignment vertical="center"/>
      <protection/>
    </xf>
    <xf numFmtId="0" fontId="4" fillId="27" borderId="79" xfId="56" applyFont="1" applyFill="1" applyBorder="1" applyAlignment="1" applyProtection="1">
      <alignment vertical="center"/>
      <protection locked="0"/>
    </xf>
    <xf numFmtId="0" fontId="4" fillId="27" borderId="80" xfId="56" applyFont="1" applyFill="1" applyBorder="1" applyAlignment="1" applyProtection="1">
      <alignment vertical="center"/>
      <protection locked="0"/>
    </xf>
    <xf numFmtId="0" fontId="4" fillId="27" borderId="375" xfId="56" applyFont="1" applyFill="1" applyBorder="1" applyAlignment="1" applyProtection="1">
      <alignment vertical="center"/>
      <protection locked="0"/>
    </xf>
    <xf numFmtId="0" fontId="4" fillId="27" borderId="376" xfId="56" applyFont="1" applyFill="1" applyBorder="1" applyAlignment="1" applyProtection="1">
      <alignment vertical="center"/>
      <protection locked="0"/>
    </xf>
    <xf numFmtId="0" fontId="4" fillId="27" borderId="82" xfId="56" applyFont="1" applyFill="1" applyBorder="1" applyAlignment="1" applyProtection="1">
      <alignment vertical="center"/>
      <protection locked="0"/>
    </xf>
    <xf numFmtId="0" fontId="4" fillId="27" borderId="83" xfId="56" applyFont="1" applyFill="1" applyBorder="1" applyAlignment="1" applyProtection="1">
      <alignment vertical="center"/>
      <protection locked="0"/>
    </xf>
    <xf numFmtId="0" fontId="4" fillId="27" borderId="377" xfId="56" applyFont="1" applyFill="1" applyBorder="1" applyAlignment="1" applyProtection="1">
      <alignment vertical="center"/>
      <protection locked="0"/>
    </xf>
    <xf numFmtId="0" fontId="4" fillId="27" borderId="378" xfId="56" applyFont="1" applyFill="1" applyBorder="1" applyAlignment="1" applyProtection="1">
      <alignment vertical="center"/>
      <protection locked="0"/>
    </xf>
    <xf numFmtId="0" fontId="4" fillId="27" borderId="85" xfId="56" applyFont="1" applyFill="1" applyBorder="1" applyAlignment="1" applyProtection="1">
      <alignment vertical="center"/>
      <protection locked="0"/>
    </xf>
    <xf numFmtId="0" fontId="4" fillId="27" borderId="86" xfId="56" applyFont="1" applyFill="1" applyBorder="1" applyAlignment="1" applyProtection="1">
      <alignment vertical="center"/>
      <protection locked="0"/>
    </xf>
    <xf numFmtId="0" fontId="4" fillId="27" borderId="299" xfId="56" applyFont="1" applyFill="1" applyBorder="1" applyAlignment="1" applyProtection="1">
      <alignment vertical="center"/>
      <protection locked="0"/>
    </xf>
    <xf numFmtId="0" fontId="4" fillId="27" borderId="371" xfId="56" applyFont="1" applyFill="1" applyBorder="1" applyAlignment="1" applyProtection="1">
      <alignment vertical="center"/>
      <protection locked="0"/>
    </xf>
    <xf numFmtId="0" fontId="4" fillId="0" borderId="88" xfId="56" applyFont="1" applyFill="1" applyBorder="1" applyAlignment="1" applyProtection="1">
      <alignment vertical="center"/>
      <protection locked="0"/>
    </xf>
    <xf numFmtId="0" fontId="4" fillId="0" borderId="89" xfId="56" applyFont="1" applyFill="1" applyBorder="1" applyAlignment="1" applyProtection="1">
      <alignment vertical="center"/>
      <protection locked="0"/>
    </xf>
    <xf numFmtId="0" fontId="4" fillId="0" borderId="379" xfId="56" applyFont="1" applyFill="1" applyBorder="1" applyAlignment="1" applyProtection="1">
      <alignment vertical="center"/>
      <protection locked="0"/>
    </xf>
    <xf numFmtId="0" fontId="4" fillId="0" borderId="380" xfId="56" applyFont="1" applyFill="1" applyBorder="1" applyAlignment="1" applyProtection="1">
      <alignment vertical="center"/>
      <protection locked="0"/>
    </xf>
    <xf numFmtId="0" fontId="4" fillId="0" borderId="85" xfId="56" applyFont="1" applyFill="1" applyBorder="1" applyAlignment="1" applyProtection="1">
      <alignment vertical="center"/>
      <protection locked="0"/>
    </xf>
    <xf numFmtId="0" fontId="4" fillId="0" borderId="86" xfId="56" applyFont="1" applyFill="1" applyBorder="1" applyAlignment="1" applyProtection="1">
      <alignment vertical="center"/>
      <protection locked="0"/>
    </xf>
    <xf numFmtId="0" fontId="4" fillId="0" borderId="299" xfId="56" applyFont="1" applyFill="1" applyBorder="1" applyAlignment="1" applyProtection="1">
      <alignment vertical="center"/>
      <protection locked="0"/>
    </xf>
    <xf numFmtId="0" fontId="4" fillId="0" borderId="371" xfId="56" applyFont="1" applyFill="1" applyBorder="1" applyAlignment="1" applyProtection="1">
      <alignment vertical="center"/>
      <protection locked="0"/>
    </xf>
    <xf numFmtId="0" fontId="9" fillId="0" borderId="0" xfId="58" applyFont="1" applyFill="1" applyBorder="1" applyAlignment="1" applyProtection="1">
      <alignment horizontal="center"/>
      <protection/>
    </xf>
    <xf numFmtId="49" fontId="23" fillId="36" borderId="101" xfId="56" applyNumberFormat="1" applyFont="1" applyFill="1" applyBorder="1" applyAlignment="1" applyProtection="1">
      <alignment vertical="center" wrapText="1"/>
      <protection/>
    </xf>
    <xf numFmtId="3" fontId="21" fillId="36" borderId="102" xfId="56" applyNumberFormat="1" applyFont="1" applyFill="1" applyBorder="1" applyAlignment="1" applyProtection="1">
      <alignment horizontal="right" vertical="center" wrapText="1"/>
      <protection/>
    </xf>
    <xf numFmtId="3" fontId="21" fillId="36" borderId="103" xfId="56" applyNumberFormat="1" applyFont="1" applyFill="1" applyBorder="1" applyAlignment="1" applyProtection="1">
      <alignment horizontal="right" vertical="center" wrapText="1"/>
      <protection/>
    </xf>
    <xf numFmtId="3" fontId="21" fillId="36" borderId="104" xfId="56" applyNumberFormat="1" applyFont="1" applyFill="1" applyBorder="1" applyAlignment="1" applyProtection="1">
      <alignment horizontal="right" vertical="center" wrapText="1"/>
      <protection/>
    </xf>
    <xf numFmtId="3" fontId="20" fillId="0" borderId="85" xfId="56" applyNumberFormat="1" applyFont="1" applyFill="1" applyBorder="1" applyAlignment="1" applyProtection="1">
      <alignment vertical="center"/>
      <protection locked="0"/>
    </xf>
    <xf numFmtId="3" fontId="20" fillId="0" borderId="86" xfId="56" applyNumberFormat="1" applyFont="1" applyFill="1" applyBorder="1" applyAlignment="1" applyProtection="1">
      <alignment vertical="center"/>
      <protection locked="0"/>
    </xf>
    <xf numFmtId="3" fontId="20" fillId="0" borderId="87" xfId="56" applyNumberFormat="1" applyFont="1" applyFill="1" applyBorder="1" applyAlignment="1" applyProtection="1">
      <alignment vertical="center"/>
      <protection locked="0"/>
    </xf>
    <xf numFmtId="49" fontId="20" fillId="0" borderId="150" xfId="59" applyNumberFormat="1" applyFont="1" applyFill="1" applyBorder="1" applyAlignment="1" applyProtection="1">
      <alignment horizontal="center" vertical="center" wrapText="1"/>
      <protection/>
    </xf>
    <xf numFmtId="3" fontId="20" fillId="36" borderId="15" xfId="60" applyNumberFormat="1" applyFont="1" applyFill="1" applyBorder="1" applyAlignment="1" applyProtection="1">
      <alignment vertical="center"/>
      <protection locked="0"/>
    </xf>
    <xf numFmtId="3" fontId="20" fillId="0" borderId="269" xfId="57" applyNumberFormat="1" applyFont="1" applyFill="1" applyBorder="1" applyAlignment="1" applyProtection="1">
      <alignment horizontal="right" vertical="center"/>
      <protection/>
    </xf>
    <xf numFmtId="3" fontId="20" fillId="0" borderId="381" xfId="57" applyNumberFormat="1" applyFont="1" applyFill="1" applyBorder="1" applyAlignment="1" applyProtection="1">
      <alignment horizontal="right" vertical="center"/>
      <protection/>
    </xf>
    <xf numFmtId="0" fontId="20" fillId="0" borderId="382" xfId="61" applyFont="1" applyFill="1" applyBorder="1" applyAlignment="1" applyProtection="1">
      <alignment horizontal="left" vertical="center" wrapText="1"/>
      <protection/>
    </xf>
    <xf numFmtId="49" fontId="13" fillId="0" borderId="383" xfId="61" applyNumberFormat="1" applyFont="1" applyFill="1" applyBorder="1" applyAlignment="1" applyProtection="1">
      <alignment horizontal="left" vertical="center" wrapText="1"/>
      <protection/>
    </xf>
    <xf numFmtId="3" fontId="21" fillId="0" borderId="384" xfId="57" applyNumberFormat="1" applyFont="1" applyFill="1" applyBorder="1" applyAlignment="1" applyProtection="1">
      <alignment horizontal="right" vertical="center"/>
      <protection/>
    </xf>
    <xf numFmtId="3" fontId="21" fillId="0" borderId="385" xfId="57" applyNumberFormat="1" applyFont="1" applyFill="1" applyBorder="1" applyAlignment="1" applyProtection="1">
      <alignment horizontal="right" vertical="center"/>
      <protection/>
    </xf>
    <xf numFmtId="3" fontId="21" fillId="0" borderId="386" xfId="57" applyNumberFormat="1" applyFont="1" applyFill="1" applyBorder="1" applyAlignment="1" applyProtection="1">
      <alignment horizontal="right" vertical="center"/>
      <protection/>
    </xf>
    <xf numFmtId="3" fontId="21" fillId="0" borderId="387" xfId="57" applyNumberFormat="1" applyFont="1" applyFill="1" applyBorder="1" applyAlignment="1" applyProtection="1">
      <alignment horizontal="right" vertical="center"/>
      <protection/>
    </xf>
    <xf numFmtId="49" fontId="13" fillId="0" borderId="388" xfId="57" applyNumberFormat="1" applyFont="1" applyFill="1" applyBorder="1" applyAlignment="1" applyProtection="1">
      <alignment horizontal="center" vertical="center" wrapText="1"/>
      <protection/>
    </xf>
    <xf numFmtId="49" fontId="13" fillId="0" borderId="389" xfId="57" applyNumberFormat="1" applyFont="1" applyFill="1" applyBorder="1" applyAlignment="1" applyProtection="1">
      <alignment horizontal="center" vertical="center" wrapText="1"/>
      <protection/>
    </xf>
    <xf numFmtId="49" fontId="13" fillId="0" borderId="27" xfId="57" applyNumberFormat="1" applyFont="1" applyFill="1" applyBorder="1" applyAlignment="1" applyProtection="1">
      <alignment horizontal="center" vertical="center" wrapText="1"/>
      <protection/>
    </xf>
    <xf numFmtId="49" fontId="13" fillId="0" borderId="15" xfId="57" applyNumberFormat="1" applyFont="1" applyFill="1" applyBorder="1" applyAlignment="1" applyProtection="1">
      <alignment horizontal="center" vertical="center" wrapText="1"/>
      <protection/>
    </xf>
    <xf numFmtId="49" fontId="13" fillId="0" borderId="390" xfId="57" applyNumberFormat="1" applyFont="1" applyFill="1" applyBorder="1" applyAlignment="1" applyProtection="1">
      <alignment horizontal="center" vertical="center" wrapText="1"/>
      <protection/>
    </xf>
    <xf numFmtId="49" fontId="13" fillId="0" borderId="28" xfId="57" applyNumberFormat="1" applyFont="1" applyFill="1" applyBorder="1" applyAlignment="1" applyProtection="1">
      <alignment horizontal="center" vertical="center" wrapText="1"/>
      <protection/>
    </xf>
    <xf numFmtId="49" fontId="20" fillId="0" borderId="391" xfId="57" applyNumberFormat="1" applyFont="1" applyFill="1" applyBorder="1" applyAlignment="1" applyProtection="1">
      <alignment horizontal="center" vertical="center" wrapText="1"/>
      <protection/>
    </xf>
    <xf numFmtId="49" fontId="20" fillId="0" borderId="392" xfId="57" applyNumberFormat="1" applyFont="1" applyFill="1" applyBorder="1" applyAlignment="1" applyProtection="1">
      <alignment horizontal="center" vertical="center" wrapText="1"/>
      <protection/>
    </xf>
    <xf numFmtId="49" fontId="20" fillId="0" borderId="147" xfId="57" applyNumberFormat="1" applyFont="1" applyFill="1" applyBorder="1" applyAlignment="1" applyProtection="1">
      <alignment horizontal="center" vertical="center" wrapText="1"/>
      <protection/>
    </xf>
    <xf numFmtId="49" fontId="20" fillId="0" borderId="127" xfId="57" applyNumberFormat="1" applyFont="1" applyFill="1" applyBorder="1" applyAlignment="1" applyProtection="1">
      <alignment horizontal="center" vertical="center" wrapText="1"/>
      <protection/>
    </xf>
    <xf numFmtId="49" fontId="20" fillId="0" borderId="393" xfId="57" applyNumberFormat="1" applyFont="1" applyFill="1" applyBorder="1" applyAlignment="1" applyProtection="1">
      <alignment horizontal="center" vertical="center" wrapText="1"/>
      <protection/>
    </xf>
    <xf numFmtId="49" fontId="20" fillId="0" borderId="191" xfId="57" applyNumberFormat="1" applyFont="1" applyFill="1" applyBorder="1" applyAlignment="1" applyProtection="1">
      <alignment horizontal="center" vertical="center" wrapText="1"/>
      <protection/>
    </xf>
    <xf numFmtId="3" fontId="20" fillId="0" borderId="394" xfId="57" applyNumberFormat="1" applyFont="1" applyFill="1" applyBorder="1" applyAlignment="1" applyProtection="1">
      <alignment vertical="center"/>
      <protection/>
    </xf>
    <xf numFmtId="3" fontId="20" fillId="0" borderId="395" xfId="60" applyNumberFormat="1" applyFont="1" applyFill="1" applyBorder="1" applyAlignment="1" applyProtection="1">
      <alignment vertical="center"/>
      <protection/>
    </xf>
    <xf numFmtId="3" fontId="20" fillId="0" borderId="365" xfId="60" applyNumberFormat="1" applyFont="1" applyFill="1" applyBorder="1" applyAlignment="1" applyProtection="1">
      <alignment vertical="center"/>
      <protection/>
    </xf>
    <xf numFmtId="3" fontId="20" fillId="0" borderId="396" xfId="60" applyNumberFormat="1" applyFont="1" applyFill="1" applyBorder="1" applyAlignment="1" applyProtection="1">
      <alignment vertical="center"/>
      <protection/>
    </xf>
    <xf numFmtId="3" fontId="20" fillId="0" borderId="395" xfId="57" applyNumberFormat="1" applyFont="1" applyFill="1" applyBorder="1" applyAlignment="1" applyProtection="1">
      <alignment vertical="center"/>
      <protection/>
    </xf>
    <xf numFmtId="3" fontId="20" fillId="0" borderId="397" xfId="57" applyNumberFormat="1" applyFont="1" applyFill="1" applyBorder="1" applyAlignment="1" applyProtection="1">
      <alignment vertical="center"/>
      <protection/>
    </xf>
    <xf numFmtId="3" fontId="20" fillId="0" borderId="365" xfId="57" applyNumberFormat="1" applyFont="1" applyFill="1" applyBorder="1" applyAlignment="1" applyProtection="1">
      <alignment vertical="center"/>
      <protection/>
    </xf>
    <xf numFmtId="3" fontId="20" fillId="0" borderId="366" xfId="60" applyNumberFormat="1" applyFont="1" applyFill="1" applyBorder="1" applyAlignment="1" applyProtection="1">
      <alignment vertical="center"/>
      <protection/>
    </xf>
    <xf numFmtId="3" fontId="20" fillId="0" borderId="398" xfId="57" applyNumberFormat="1" applyFont="1" applyFill="1" applyBorder="1" applyAlignment="1" applyProtection="1">
      <alignment vertical="center"/>
      <protection/>
    </xf>
    <xf numFmtId="3" fontId="20" fillId="0" borderId="389" xfId="60" applyNumberFormat="1" applyFont="1" applyFill="1" applyBorder="1" applyAlignment="1" applyProtection="1">
      <alignment vertical="center"/>
      <protection/>
    </xf>
    <xf numFmtId="3" fontId="20" fillId="0" borderId="15" xfId="60" applyNumberFormat="1" applyFont="1" applyFill="1" applyBorder="1" applyAlignment="1" applyProtection="1">
      <alignment vertical="center"/>
      <protection/>
    </xf>
    <xf numFmtId="3" fontId="20" fillId="0" borderId="390" xfId="60" applyNumberFormat="1" applyFont="1" applyFill="1" applyBorder="1" applyAlignment="1" applyProtection="1">
      <alignment vertical="center"/>
      <protection/>
    </xf>
    <xf numFmtId="3" fontId="20" fillId="0" borderId="389" xfId="57" applyNumberFormat="1" applyFont="1" applyFill="1" applyBorder="1" applyAlignment="1" applyProtection="1">
      <alignment vertical="center"/>
      <protection/>
    </xf>
    <xf numFmtId="3" fontId="20" fillId="0" borderId="27" xfId="57" applyNumberFormat="1" applyFont="1" applyFill="1" applyBorder="1" applyAlignment="1" applyProtection="1">
      <alignment vertical="center"/>
      <protection/>
    </xf>
    <xf numFmtId="3" fontId="20" fillId="0" borderId="15" xfId="57" applyNumberFormat="1" applyFont="1" applyFill="1" applyBorder="1" applyAlignment="1" applyProtection="1">
      <alignment vertical="center"/>
      <protection/>
    </xf>
    <xf numFmtId="3" fontId="20" fillId="0" borderId="28" xfId="60" applyNumberFormat="1" applyFont="1" applyFill="1" applyBorder="1" applyAlignment="1" applyProtection="1">
      <alignment vertical="center"/>
      <protection/>
    </xf>
    <xf numFmtId="3" fontId="20" fillId="27" borderId="398" xfId="57" applyNumberFormat="1" applyFont="1" applyFill="1" applyBorder="1" applyAlignment="1" applyProtection="1">
      <alignment vertical="center"/>
      <protection locked="0"/>
    </xf>
    <xf numFmtId="3" fontId="20" fillId="27" borderId="389" xfId="57" applyNumberFormat="1" applyFont="1" applyFill="1" applyBorder="1" applyAlignment="1" applyProtection="1">
      <alignment vertical="center"/>
      <protection locked="0"/>
    </xf>
    <xf numFmtId="3" fontId="20" fillId="27" borderId="15" xfId="57" applyNumberFormat="1" applyFont="1" applyFill="1" applyBorder="1" applyAlignment="1" applyProtection="1">
      <alignment vertical="center"/>
      <protection locked="0"/>
    </xf>
    <xf numFmtId="3" fontId="20" fillId="36" borderId="15" xfId="57" applyNumberFormat="1" applyFont="1" applyFill="1" applyBorder="1" applyAlignment="1" applyProtection="1">
      <alignment vertical="center"/>
      <protection locked="0"/>
    </xf>
    <xf numFmtId="3" fontId="20" fillId="27" borderId="390" xfId="57" applyNumberFormat="1" applyFont="1" applyFill="1" applyBorder="1" applyAlignment="1" applyProtection="1">
      <alignment vertical="center"/>
      <protection locked="0"/>
    </xf>
    <xf numFmtId="3" fontId="20" fillId="27" borderId="27" xfId="57" applyNumberFormat="1" applyFont="1" applyFill="1" applyBorder="1" applyAlignment="1" applyProtection="1">
      <alignment vertical="center"/>
      <protection locked="0"/>
    </xf>
    <xf numFmtId="3" fontId="20" fillId="27" borderId="28" xfId="57" applyNumberFormat="1" applyFont="1" applyFill="1" applyBorder="1" applyAlignment="1" applyProtection="1">
      <alignment vertical="center"/>
      <protection locked="0"/>
    </xf>
    <xf numFmtId="3" fontId="20" fillId="27" borderId="399" xfId="57" applyNumberFormat="1" applyFont="1" applyFill="1" applyBorder="1" applyAlignment="1" applyProtection="1">
      <alignment vertical="center"/>
      <protection locked="0"/>
    </xf>
    <xf numFmtId="3" fontId="20" fillId="36" borderId="399" xfId="57" applyNumberFormat="1" applyFont="1" applyFill="1" applyBorder="1" applyAlignment="1" applyProtection="1">
      <alignment vertical="center"/>
      <protection locked="0"/>
    </xf>
    <xf numFmtId="3" fontId="21" fillId="27" borderId="389" xfId="57" applyNumberFormat="1" applyFont="1" applyFill="1" applyBorder="1" applyAlignment="1" applyProtection="1">
      <alignment horizontal="center" vertical="center"/>
      <protection locked="0"/>
    </xf>
    <xf numFmtId="3" fontId="21" fillId="27" borderId="27" xfId="57" applyNumberFormat="1" applyFont="1" applyFill="1" applyBorder="1" applyAlignment="1" applyProtection="1">
      <alignment horizontal="center" vertical="center"/>
      <protection locked="0"/>
    </xf>
    <xf numFmtId="3" fontId="20" fillId="27" borderId="400" xfId="60" applyNumberFormat="1" applyFont="1" applyFill="1" applyBorder="1" applyAlignment="1" applyProtection="1">
      <alignment vertical="center"/>
      <protection/>
    </xf>
    <xf numFmtId="3" fontId="20" fillId="27" borderId="401" xfId="60" applyNumberFormat="1" applyFont="1" applyFill="1" applyBorder="1" applyAlignment="1" applyProtection="1">
      <alignment vertical="center"/>
      <protection/>
    </xf>
    <xf numFmtId="3" fontId="20" fillId="27" borderId="402" xfId="60" applyNumberFormat="1" applyFont="1" applyFill="1" applyBorder="1" applyAlignment="1" applyProtection="1">
      <alignment vertical="center"/>
      <protection/>
    </xf>
    <xf numFmtId="3" fontId="20" fillId="27" borderId="15" xfId="60" applyNumberFormat="1" applyFont="1" applyFill="1" applyBorder="1" applyAlignment="1" applyProtection="1">
      <alignment vertical="center"/>
      <protection/>
    </xf>
    <xf numFmtId="3" fontId="20" fillId="27" borderId="152" xfId="60" applyNumberFormat="1" applyFont="1" applyFill="1" applyBorder="1" applyAlignment="1" applyProtection="1">
      <alignment vertical="center"/>
      <protection/>
    </xf>
    <xf numFmtId="3" fontId="20" fillId="36" borderId="15" xfId="60" applyNumberFormat="1" applyFont="1" applyFill="1" applyBorder="1" applyAlignment="1" applyProtection="1">
      <alignment vertical="center"/>
      <protection/>
    </xf>
    <xf numFmtId="3" fontId="20" fillId="0" borderId="389" xfId="57" applyNumberFormat="1" applyFont="1" applyFill="1" applyBorder="1" applyAlignment="1" applyProtection="1">
      <alignment vertical="center"/>
      <protection locked="0"/>
    </xf>
    <xf numFmtId="3" fontId="20" fillId="0" borderId="399" xfId="57" applyNumberFormat="1" applyFont="1" applyFill="1" applyBorder="1" applyAlignment="1" applyProtection="1">
      <alignment vertical="center"/>
      <protection locked="0"/>
    </xf>
    <xf numFmtId="3" fontId="20" fillId="0" borderId="15" xfId="57" applyNumberFormat="1" applyFont="1" applyFill="1" applyBorder="1" applyAlignment="1" applyProtection="1">
      <alignment vertical="center"/>
      <protection locked="0"/>
    </xf>
    <xf numFmtId="3" fontId="20" fillId="0" borderId="390" xfId="57" applyNumberFormat="1" applyFont="1" applyFill="1" applyBorder="1" applyAlignment="1" applyProtection="1">
      <alignment vertical="center"/>
      <protection locked="0"/>
    </xf>
    <xf numFmtId="3" fontId="20" fillId="0" borderId="400" xfId="60" applyNumberFormat="1" applyFont="1" applyFill="1" applyBorder="1" applyAlignment="1" applyProtection="1">
      <alignment vertical="center"/>
      <protection/>
    </xf>
    <xf numFmtId="3" fontId="20" fillId="0" borderId="401" xfId="60" applyNumberFormat="1" applyFont="1" applyFill="1" applyBorder="1" applyAlignment="1" applyProtection="1">
      <alignment vertical="center"/>
      <protection/>
    </xf>
    <xf numFmtId="3" fontId="21" fillId="27" borderId="15" xfId="57" applyNumberFormat="1" applyFont="1" applyFill="1" applyBorder="1" applyAlignment="1" applyProtection="1">
      <alignment horizontal="center" vertical="center"/>
      <protection locked="0"/>
    </xf>
    <xf numFmtId="3" fontId="20" fillId="0" borderId="402" xfId="60" applyNumberFormat="1" applyFont="1" applyFill="1" applyBorder="1" applyAlignment="1" applyProtection="1">
      <alignment vertical="center"/>
      <protection/>
    </xf>
    <xf numFmtId="3" fontId="20" fillId="0" borderId="153" xfId="60" applyNumberFormat="1" applyFont="1" applyFill="1" applyBorder="1" applyAlignment="1" applyProtection="1">
      <alignment vertical="center"/>
      <protection/>
    </xf>
    <xf numFmtId="3" fontId="20" fillId="0" borderId="403" xfId="60" applyNumberFormat="1" applyFont="1" applyFill="1" applyBorder="1" applyAlignment="1" applyProtection="1">
      <alignment vertical="center"/>
      <protection/>
    </xf>
    <xf numFmtId="3" fontId="20" fillId="0" borderId="399" xfId="57" applyNumberFormat="1" applyFont="1" applyFill="1" applyBorder="1" applyAlignment="1" applyProtection="1">
      <alignment vertical="center"/>
      <protection/>
    </xf>
    <xf numFmtId="3" fontId="20" fillId="0" borderId="390" xfId="57" applyNumberFormat="1" applyFont="1" applyFill="1" applyBorder="1" applyAlignment="1" applyProtection="1">
      <alignment vertical="center"/>
      <protection/>
    </xf>
    <xf numFmtId="3" fontId="20" fillId="0" borderId="28" xfId="57" applyNumberFormat="1" applyFont="1" applyFill="1" applyBorder="1" applyAlignment="1" applyProtection="1">
      <alignment vertical="center"/>
      <protection/>
    </xf>
    <xf numFmtId="3" fontId="21" fillId="36" borderId="399" xfId="57" applyNumberFormat="1" applyFont="1" applyFill="1" applyBorder="1" applyAlignment="1" applyProtection="1">
      <alignment horizontal="center" vertical="center"/>
      <protection locked="0"/>
    </xf>
    <xf numFmtId="3" fontId="20" fillId="27" borderId="15" xfId="57" applyNumberFormat="1" applyFont="1" applyFill="1" applyBorder="1" applyAlignment="1" applyProtection="1">
      <alignment vertical="center"/>
      <protection/>
    </xf>
    <xf numFmtId="3" fontId="20" fillId="27" borderId="153" xfId="57" applyNumberFormat="1" applyFont="1" applyFill="1" applyBorder="1" applyAlignment="1" applyProtection="1">
      <alignment vertical="center"/>
      <protection/>
    </xf>
    <xf numFmtId="3" fontId="20" fillId="36" borderId="15" xfId="57" applyNumberFormat="1" applyFont="1" applyFill="1" applyBorder="1" applyAlignment="1" applyProtection="1">
      <alignment vertical="center"/>
      <protection/>
    </xf>
    <xf numFmtId="3" fontId="20" fillId="27" borderId="404" xfId="57" applyNumberFormat="1" applyFont="1" applyFill="1" applyBorder="1" applyAlignment="1" applyProtection="1">
      <alignment vertical="center"/>
      <protection locked="0"/>
    </xf>
    <xf numFmtId="3" fontId="20" fillId="27" borderId="405" xfId="60" applyNumberFormat="1" applyFont="1" applyFill="1" applyBorder="1" applyAlignment="1" applyProtection="1">
      <alignment vertical="center"/>
      <protection/>
    </xf>
    <xf numFmtId="3" fontId="20" fillId="27" borderId="127" xfId="60" applyNumberFormat="1" applyFont="1" applyFill="1" applyBorder="1" applyAlignment="1" applyProtection="1">
      <alignment vertical="center"/>
      <protection/>
    </xf>
    <xf numFmtId="3" fontId="20" fillId="27" borderId="406" xfId="60" applyNumberFormat="1" applyFont="1" applyFill="1" applyBorder="1" applyAlignment="1" applyProtection="1">
      <alignment vertical="center"/>
      <protection/>
    </xf>
    <xf numFmtId="3" fontId="20" fillId="36" borderId="127" xfId="60" applyNumberFormat="1" applyFont="1" applyFill="1" applyBorder="1" applyAlignment="1" applyProtection="1">
      <alignment vertical="center"/>
      <protection/>
    </xf>
    <xf numFmtId="3" fontId="20" fillId="27" borderId="407" xfId="60" applyNumberFormat="1" applyFont="1" applyFill="1" applyBorder="1" applyAlignment="1" applyProtection="1">
      <alignment vertical="center"/>
      <protection/>
    </xf>
    <xf numFmtId="3" fontId="20" fillId="27" borderId="392" xfId="57" applyNumberFormat="1" applyFont="1" applyFill="1" applyBorder="1" applyAlignment="1" applyProtection="1">
      <alignment vertical="center"/>
      <protection locked="0"/>
    </xf>
    <xf numFmtId="3" fontId="20" fillId="27" borderId="127" xfId="57" applyNumberFormat="1" applyFont="1" applyFill="1" applyBorder="1" applyAlignment="1" applyProtection="1">
      <alignment vertical="center"/>
      <protection locked="0"/>
    </xf>
    <xf numFmtId="3" fontId="20" fillId="36" borderId="408" xfId="57" applyNumberFormat="1" applyFont="1" applyFill="1" applyBorder="1" applyAlignment="1" applyProtection="1">
      <alignment vertical="center"/>
      <protection locked="0"/>
    </xf>
    <xf numFmtId="3" fontId="20" fillId="27" borderId="409" xfId="57" applyNumberFormat="1" applyFont="1" applyFill="1" applyBorder="1" applyAlignment="1" applyProtection="1">
      <alignment vertical="center"/>
      <protection locked="0"/>
    </xf>
    <xf numFmtId="3" fontId="20" fillId="27" borderId="147" xfId="57" applyNumberFormat="1" applyFont="1" applyFill="1" applyBorder="1" applyAlignment="1" applyProtection="1">
      <alignment vertical="center"/>
      <protection locked="0"/>
    </xf>
    <xf numFmtId="3" fontId="20" fillId="27" borderId="191" xfId="57" applyNumberFormat="1" applyFont="1" applyFill="1" applyBorder="1" applyAlignment="1" applyProtection="1">
      <alignment vertical="center"/>
      <protection locked="0"/>
    </xf>
    <xf numFmtId="3" fontId="20" fillId="0" borderId="410" xfId="57" applyNumberFormat="1" applyFont="1" applyFill="1" applyBorder="1" applyAlignment="1" applyProtection="1">
      <alignment vertical="center"/>
      <protection locked="0"/>
    </xf>
    <xf numFmtId="3" fontId="20" fillId="0" borderId="411" xfId="60" applyNumberFormat="1" applyFont="1" applyFill="1" applyBorder="1" applyAlignment="1" applyProtection="1">
      <alignment vertical="center"/>
      <protection locked="0"/>
    </xf>
    <xf numFmtId="3" fontId="20" fillId="0" borderId="12" xfId="60" applyNumberFormat="1" applyFont="1" applyFill="1" applyBorder="1" applyAlignment="1" applyProtection="1">
      <alignment vertical="center"/>
      <protection locked="0"/>
    </xf>
    <xf numFmtId="3" fontId="20" fillId="0" borderId="412" xfId="60" applyNumberFormat="1" applyFont="1" applyFill="1" applyBorder="1" applyAlignment="1" applyProtection="1">
      <alignment vertical="center"/>
      <protection locked="0"/>
    </xf>
    <xf numFmtId="3" fontId="20" fillId="0" borderId="411" xfId="57" applyNumberFormat="1" applyFont="1" applyFill="1" applyBorder="1" applyAlignment="1" applyProtection="1">
      <alignment vertical="center"/>
      <protection locked="0"/>
    </xf>
    <xf numFmtId="3" fontId="20" fillId="0" borderId="25" xfId="57" applyNumberFormat="1" applyFont="1" applyFill="1" applyBorder="1" applyAlignment="1" applyProtection="1">
      <alignment vertical="center"/>
      <protection locked="0"/>
    </xf>
    <xf numFmtId="3" fontId="20" fillId="0" borderId="12" xfId="57" applyNumberFormat="1" applyFont="1" applyFill="1" applyBorder="1" applyAlignment="1" applyProtection="1">
      <alignment vertical="center"/>
      <protection locked="0"/>
    </xf>
    <xf numFmtId="3" fontId="20" fillId="0" borderId="412" xfId="57" applyNumberFormat="1" applyFont="1" applyFill="1" applyBorder="1" applyAlignment="1" applyProtection="1">
      <alignment vertical="center"/>
      <protection locked="0"/>
    </xf>
    <xf numFmtId="3" fontId="21" fillId="0" borderId="12" xfId="57" applyNumberFormat="1" applyFont="1" applyFill="1" applyBorder="1" applyAlignment="1" applyProtection="1">
      <alignment horizontal="center" vertical="center"/>
      <protection locked="0"/>
    </xf>
    <xf numFmtId="3" fontId="20" fillId="0" borderId="26" xfId="57" applyNumberFormat="1" applyFont="1" applyFill="1" applyBorder="1" applyAlignment="1" applyProtection="1">
      <alignment vertical="center"/>
      <protection locked="0"/>
    </xf>
    <xf numFmtId="3" fontId="20" fillId="0" borderId="398" xfId="57" applyNumberFormat="1" applyFont="1" applyFill="1" applyBorder="1" applyAlignment="1" applyProtection="1">
      <alignment vertical="center"/>
      <protection locked="0"/>
    </xf>
    <xf numFmtId="3" fontId="20" fillId="0" borderId="389" xfId="60" applyNumberFormat="1" applyFont="1" applyFill="1" applyBorder="1" applyAlignment="1" applyProtection="1">
      <alignment vertical="center"/>
      <protection locked="0"/>
    </xf>
    <xf numFmtId="3" fontId="20" fillId="0" borderId="15" xfId="60" applyNumberFormat="1" applyFont="1" applyFill="1" applyBorder="1" applyAlignment="1" applyProtection="1">
      <alignment vertical="center"/>
      <protection locked="0"/>
    </xf>
    <xf numFmtId="3" fontId="20" fillId="0" borderId="390" xfId="60" applyNumberFormat="1" applyFont="1" applyFill="1" applyBorder="1" applyAlignment="1" applyProtection="1">
      <alignment vertical="center"/>
      <protection locked="0"/>
    </xf>
    <xf numFmtId="3" fontId="20" fillId="0" borderId="27" xfId="57" applyNumberFormat="1" applyFont="1" applyFill="1" applyBorder="1" applyAlignment="1" applyProtection="1">
      <alignment vertical="center"/>
      <protection locked="0"/>
    </xf>
    <xf numFmtId="3" fontId="21" fillId="0" borderId="15" xfId="57" applyNumberFormat="1" applyFont="1" applyFill="1" applyBorder="1" applyAlignment="1" applyProtection="1">
      <alignment horizontal="center" vertical="center"/>
      <protection locked="0"/>
    </xf>
    <xf numFmtId="3" fontId="20" fillId="0" borderId="28" xfId="57" applyNumberFormat="1" applyFont="1" applyFill="1" applyBorder="1" applyAlignment="1" applyProtection="1">
      <alignment vertical="center"/>
      <protection locked="0"/>
    </xf>
    <xf numFmtId="3" fontId="20" fillId="0" borderId="413" xfId="57" applyNumberFormat="1" applyFont="1" applyFill="1" applyBorder="1" applyAlignment="1" applyProtection="1">
      <alignment vertical="center"/>
      <protection locked="0"/>
    </xf>
    <xf numFmtId="3" fontId="20" fillId="0" borderId="414" xfId="60" applyNumberFormat="1" applyFont="1" applyFill="1" applyBorder="1" applyAlignment="1" applyProtection="1">
      <alignment vertical="center"/>
      <protection locked="0"/>
    </xf>
    <xf numFmtId="3" fontId="20" fillId="0" borderId="19" xfId="60" applyNumberFormat="1" applyFont="1" applyFill="1" applyBorder="1" applyAlignment="1" applyProtection="1">
      <alignment vertical="center"/>
      <protection locked="0"/>
    </xf>
    <xf numFmtId="3" fontId="20" fillId="0" borderId="415" xfId="60" applyNumberFormat="1" applyFont="1" applyFill="1" applyBorder="1" applyAlignment="1" applyProtection="1">
      <alignment vertical="center"/>
      <protection locked="0"/>
    </xf>
    <xf numFmtId="3" fontId="20" fillId="0" borderId="414" xfId="57" applyNumberFormat="1" applyFont="1" applyFill="1" applyBorder="1" applyAlignment="1" applyProtection="1">
      <alignment vertical="center"/>
      <protection locked="0"/>
    </xf>
    <xf numFmtId="3" fontId="20" fillId="0" borderId="21" xfId="57" applyNumberFormat="1" applyFont="1" applyFill="1" applyBorder="1" applyAlignment="1" applyProtection="1">
      <alignment vertical="center"/>
      <protection locked="0"/>
    </xf>
    <xf numFmtId="3" fontId="20" fillId="0" borderId="19" xfId="57" applyNumberFormat="1" applyFont="1" applyFill="1" applyBorder="1" applyAlignment="1" applyProtection="1">
      <alignment vertical="center"/>
      <protection locked="0"/>
    </xf>
    <xf numFmtId="3" fontId="20" fillId="0" borderId="415" xfId="57" applyNumberFormat="1" applyFont="1" applyFill="1" applyBorder="1" applyAlignment="1" applyProtection="1">
      <alignment vertical="center"/>
      <protection locked="0"/>
    </xf>
    <xf numFmtId="3" fontId="21" fillId="0" borderId="19" xfId="57" applyNumberFormat="1" applyFont="1" applyFill="1" applyBorder="1" applyAlignment="1" applyProtection="1">
      <alignment horizontal="center" vertical="center"/>
      <protection locked="0"/>
    </xf>
    <xf numFmtId="3" fontId="20" fillId="0" borderId="29" xfId="57" applyNumberFormat="1" applyFont="1" applyFill="1" applyBorder="1" applyAlignment="1" applyProtection="1">
      <alignment vertical="center"/>
      <protection locked="0"/>
    </xf>
    <xf numFmtId="3" fontId="20" fillId="0" borderId="416" xfId="57" applyNumberFormat="1" applyFont="1" applyFill="1" applyBorder="1" applyAlignment="1" applyProtection="1">
      <alignment vertical="center"/>
      <protection/>
    </xf>
    <xf numFmtId="3" fontId="20" fillId="0" borderId="417" xfId="60" applyNumberFormat="1" applyFont="1" applyFill="1" applyBorder="1" applyAlignment="1" applyProtection="1">
      <alignment vertical="center"/>
      <protection/>
    </xf>
    <xf numFmtId="3" fontId="20" fillId="0" borderId="23" xfId="60" applyNumberFormat="1" applyFont="1" applyFill="1" applyBorder="1" applyAlignment="1" applyProtection="1">
      <alignment vertical="center"/>
      <protection/>
    </xf>
    <xf numFmtId="3" fontId="20" fillId="0" borderId="418" xfId="60" applyNumberFormat="1" applyFont="1" applyFill="1" applyBorder="1" applyAlignment="1" applyProtection="1">
      <alignment vertical="center"/>
      <protection/>
    </xf>
    <xf numFmtId="3" fontId="20" fillId="0" borderId="417" xfId="57" applyNumberFormat="1" applyFont="1" applyFill="1" applyBorder="1" applyAlignment="1" applyProtection="1">
      <alignment vertical="center"/>
      <protection/>
    </xf>
    <xf numFmtId="3" fontId="20" fillId="0" borderId="158" xfId="57" applyNumberFormat="1" applyFont="1" applyFill="1" applyBorder="1" applyAlignment="1" applyProtection="1">
      <alignment vertical="center"/>
      <protection/>
    </xf>
    <xf numFmtId="3" fontId="20" fillId="0" borderId="23" xfId="57" applyNumberFormat="1" applyFont="1" applyFill="1" applyBorder="1" applyAlignment="1" applyProtection="1">
      <alignment vertical="center"/>
      <protection/>
    </xf>
    <xf numFmtId="3" fontId="20" fillId="0" borderId="165" xfId="60" applyNumberFormat="1" applyFont="1" applyFill="1" applyBorder="1" applyAlignment="1" applyProtection="1">
      <alignment vertical="center"/>
      <protection/>
    </xf>
    <xf numFmtId="3" fontId="20" fillId="36" borderId="27" xfId="57" applyNumberFormat="1" applyFont="1" applyFill="1" applyBorder="1" applyAlignment="1" applyProtection="1">
      <alignment vertical="center"/>
      <protection locked="0"/>
    </xf>
    <xf numFmtId="3" fontId="21" fillId="36" borderId="15" xfId="57" applyNumberFormat="1" applyFont="1" applyFill="1" applyBorder="1" applyAlignment="1" applyProtection="1">
      <alignment horizontal="center" vertical="center"/>
      <protection locked="0"/>
    </xf>
    <xf numFmtId="3" fontId="20" fillId="36" borderId="401" xfId="60" applyNumberFormat="1" applyFont="1" applyFill="1" applyBorder="1" applyAlignment="1" applyProtection="1">
      <alignment vertical="center"/>
      <protection/>
    </xf>
    <xf numFmtId="3" fontId="20" fillId="36" borderId="28" xfId="57" applyNumberFormat="1" applyFont="1" applyFill="1" applyBorder="1" applyAlignment="1" applyProtection="1">
      <alignment vertical="center"/>
      <protection locked="0"/>
    </xf>
    <xf numFmtId="3" fontId="20" fillId="36" borderId="191" xfId="57" applyNumberFormat="1" applyFont="1" applyFill="1" applyBorder="1" applyAlignment="1" applyProtection="1">
      <alignment vertical="center"/>
      <protection locked="0"/>
    </xf>
    <xf numFmtId="3" fontId="20" fillId="36" borderId="147" xfId="57" applyNumberFormat="1" applyFont="1" applyFill="1" applyBorder="1" applyAlignment="1" applyProtection="1">
      <alignment vertical="center"/>
      <protection locked="0"/>
    </xf>
    <xf numFmtId="3" fontId="21" fillId="0" borderId="158" xfId="57" applyNumberFormat="1" applyFont="1" applyFill="1" applyBorder="1" applyAlignment="1" applyProtection="1">
      <alignment vertical="center"/>
      <protection/>
    </xf>
    <xf numFmtId="3" fontId="21" fillId="0" borderId="23" xfId="57" applyNumberFormat="1" applyFont="1" applyFill="1" applyBorder="1" applyAlignment="1" applyProtection="1">
      <alignment vertical="center"/>
      <protection/>
    </xf>
    <xf numFmtId="3" fontId="21" fillId="0" borderId="165" xfId="60" applyNumberFormat="1" applyFont="1" applyFill="1" applyBorder="1" applyAlignment="1" applyProtection="1">
      <alignment vertical="center"/>
      <protection/>
    </xf>
    <xf numFmtId="0" fontId="13" fillId="0" borderId="419" xfId="57" applyFont="1" applyFill="1" applyBorder="1" applyAlignment="1" applyProtection="1">
      <alignment vertical="center"/>
      <protection/>
    </xf>
    <xf numFmtId="0" fontId="13" fillId="0" borderId="15" xfId="60" applyFont="1" applyFill="1" applyBorder="1" applyAlignment="1" applyProtection="1">
      <alignment horizontal="center" vertical="center" wrapText="1"/>
      <protection/>
    </xf>
    <xf numFmtId="0" fontId="13" fillId="0" borderId="17" xfId="60" applyFont="1" applyFill="1" applyBorder="1" applyAlignment="1" applyProtection="1">
      <alignment horizontal="center" vertical="center" wrapText="1"/>
      <protection/>
    </xf>
    <xf numFmtId="0" fontId="13" fillId="0" borderId="420" xfId="60" applyFont="1" applyFill="1" applyBorder="1" applyAlignment="1" applyProtection="1">
      <alignment horizontal="center" vertical="center" wrapText="1"/>
      <protection/>
    </xf>
    <xf numFmtId="49" fontId="20" fillId="0" borderId="131" xfId="57" applyNumberFormat="1" applyFont="1" applyFill="1" applyBorder="1" applyAlignment="1" applyProtection="1">
      <alignment horizontal="center" vertical="center" wrapText="1"/>
      <protection/>
    </xf>
    <xf numFmtId="49" fontId="20" fillId="0" borderId="149" xfId="57" applyNumberFormat="1" applyFont="1" applyFill="1" applyBorder="1" applyAlignment="1" applyProtection="1">
      <alignment horizontal="center" vertical="center" wrapText="1"/>
      <protection/>
    </xf>
    <xf numFmtId="49" fontId="20" fillId="0" borderId="421" xfId="57" applyNumberFormat="1" applyFont="1" applyFill="1" applyBorder="1" applyAlignment="1" applyProtection="1">
      <alignment horizontal="center" vertical="center" wrapText="1"/>
      <protection/>
    </xf>
    <xf numFmtId="3" fontId="20" fillId="0" borderId="422" xfId="57" applyNumberFormat="1" applyFont="1" applyFill="1" applyBorder="1" applyAlignment="1" applyProtection="1">
      <alignment vertical="center"/>
      <protection/>
    </xf>
    <xf numFmtId="3" fontId="20" fillId="0" borderId="423" xfId="57" applyNumberFormat="1" applyFont="1" applyFill="1" applyBorder="1" applyAlignment="1" applyProtection="1">
      <alignment vertical="center"/>
      <protection/>
    </xf>
    <xf numFmtId="3" fontId="20" fillId="0" borderId="424" xfId="57" applyNumberFormat="1" applyFont="1" applyFill="1" applyBorder="1" applyAlignment="1" applyProtection="1">
      <alignment vertical="center"/>
      <protection/>
    </xf>
    <xf numFmtId="3" fontId="20" fillId="0" borderId="425" xfId="57" applyNumberFormat="1" applyFont="1" applyFill="1" applyBorder="1" applyAlignment="1" applyProtection="1">
      <alignment vertical="center"/>
      <protection/>
    </xf>
    <xf numFmtId="3" fontId="20" fillId="0" borderId="426" xfId="57" applyNumberFormat="1" applyFont="1" applyFill="1" applyBorder="1" applyAlignment="1" applyProtection="1">
      <alignment vertical="center"/>
      <protection/>
    </xf>
    <xf numFmtId="3" fontId="20" fillId="0" borderId="427" xfId="57" applyNumberFormat="1" applyFont="1" applyFill="1" applyBorder="1" applyAlignment="1" applyProtection="1">
      <alignment vertical="center"/>
      <protection/>
    </xf>
    <xf numFmtId="3" fontId="20" fillId="27" borderId="425" xfId="57" applyNumberFormat="1" applyFont="1" applyFill="1" applyBorder="1" applyAlignment="1" applyProtection="1">
      <alignment vertical="center"/>
      <protection locked="0"/>
    </xf>
    <xf numFmtId="3" fontId="20" fillId="27" borderId="426" xfId="57" applyNumberFormat="1" applyFont="1" applyFill="1" applyBorder="1" applyAlignment="1" applyProtection="1">
      <alignment vertical="center"/>
      <protection locked="0"/>
    </xf>
    <xf numFmtId="3" fontId="20" fillId="27" borderId="428" xfId="57" applyNumberFormat="1" applyFont="1" applyFill="1" applyBorder="1" applyAlignment="1" applyProtection="1">
      <alignment vertical="center"/>
      <protection locked="0"/>
    </xf>
    <xf numFmtId="3" fontId="20" fillId="27" borderId="427" xfId="57" applyNumberFormat="1" applyFont="1" applyFill="1" applyBorder="1" applyAlignment="1" applyProtection="1">
      <alignment vertical="center"/>
      <protection locked="0"/>
    </xf>
    <xf numFmtId="3" fontId="20" fillId="27" borderId="429" xfId="60" applyNumberFormat="1" applyFont="1" applyFill="1" applyBorder="1" applyAlignment="1" applyProtection="1">
      <alignment vertical="center"/>
      <protection/>
    </xf>
    <xf numFmtId="3" fontId="21" fillId="27" borderId="425" xfId="57" applyNumberFormat="1" applyFont="1" applyFill="1" applyBorder="1" applyAlignment="1" applyProtection="1">
      <alignment horizontal="center" vertical="center"/>
      <protection locked="0"/>
    </xf>
    <xf numFmtId="3" fontId="21" fillId="27" borderId="426" xfId="57" applyNumberFormat="1" applyFont="1" applyFill="1" applyBorder="1" applyAlignment="1" applyProtection="1">
      <alignment horizontal="center" vertical="center"/>
      <protection locked="0"/>
    </xf>
    <xf numFmtId="3" fontId="21" fillId="27" borderId="427" xfId="57" applyNumberFormat="1" applyFont="1" applyFill="1" applyBorder="1" applyAlignment="1" applyProtection="1">
      <alignment horizontal="center" vertical="center"/>
      <protection locked="0"/>
    </xf>
    <xf numFmtId="3" fontId="20" fillId="27" borderId="430" xfId="60" applyNumberFormat="1" applyFont="1" applyFill="1" applyBorder="1" applyAlignment="1" applyProtection="1">
      <alignment vertical="center"/>
      <protection locked="0"/>
    </xf>
    <xf numFmtId="3" fontId="20" fillId="0" borderId="428" xfId="57" applyNumberFormat="1" applyFont="1" applyFill="1" applyBorder="1" applyAlignment="1" applyProtection="1">
      <alignment vertical="center"/>
      <protection/>
    </xf>
    <xf numFmtId="3" fontId="21" fillId="27" borderId="428" xfId="57" applyNumberFormat="1" applyFont="1" applyFill="1" applyBorder="1" applyAlignment="1" applyProtection="1">
      <alignment horizontal="center" vertical="center"/>
      <protection locked="0"/>
    </xf>
    <xf numFmtId="3" fontId="21" fillId="27" borderId="431" xfId="57" applyNumberFormat="1" applyFont="1" applyFill="1" applyBorder="1" applyAlignment="1" applyProtection="1">
      <alignment horizontal="center" vertical="center"/>
      <protection locked="0"/>
    </xf>
    <xf numFmtId="3" fontId="21" fillId="27" borderId="432" xfId="57" applyNumberFormat="1" applyFont="1" applyFill="1" applyBorder="1" applyAlignment="1" applyProtection="1">
      <alignment horizontal="center" vertical="center"/>
      <protection locked="0"/>
    </xf>
    <xf numFmtId="3" fontId="21" fillId="27" borderId="433" xfId="57" applyNumberFormat="1" applyFont="1" applyFill="1" applyBorder="1" applyAlignment="1" applyProtection="1">
      <alignment horizontal="center" vertical="center"/>
      <protection locked="0"/>
    </xf>
    <xf numFmtId="3" fontId="21" fillId="27" borderId="434" xfId="57" applyNumberFormat="1" applyFont="1" applyFill="1" applyBorder="1" applyAlignment="1" applyProtection="1">
      <alignment horizontal="center" vertical="center"/>
      <protection locked="0"/>
    </xf>
    <xf numFmtId="3" fontId="21" fillId="0" borderId="435" xfId="57" applyNumberFormat="1" applyFont="1" applyFill="1" applyBorder="1" applyAlignment="1" applyProtection="1">
      <alignment horizontal="center" vertical="center"/>
      <protection locked="0"/>
    </xf>
    <xf numFmtId="3" fontId="21" fillId="0" borderId="436" xfId="57" applyNumberFormat="1" applyFont="1" applyFill="1" applyBorder="1" applyAlignment="1" applyProtection="1">
      <alignment horizontal="center" vertical="center"/>
      <protection locked="0"/>
    </xf>
    <xf numFmtId="3" fontId="21" fillId="0" borderId="437" xfId="57" applyNumberFormat="1" applyFont="1" applyFill="1" applyBorder="1" applyAlignment="1" applyProtection="1">
      <alignment horizontal="center" vertical="center"/>
      <protection locked="0"/>
    </xf>
    <xf numFmtId="3" fontId="21" fillId="0" borderId="438" xfId="57" applyNumberFormat="1" applyFont="1" applyFill="1" applyBorder="1" applyAlignment="1" applyProtection="1">
      <alignment horizontal="center" vertical="center"/>
      <protection locked="0"/>
    </xf>
    <xf numFmtId="3" fontId="21" fillId="0" borderId="425" xfId="57" applyNumberFormat="1" applyFont="1" applyFill="1" applyBorder="1" applyAlignment="1" applyProtection="1">
      <alignment horizontal="center" vertical="center"/>
      <protection locked="0"/>
    </xf>
    <xf numFmtId="3" fontId="21" fillId="0" borderId="426" xfId="57" applyNumberFormat="1" applyFont="1" applyFill="1" applyBorder="1" applyAlignment="1" applyProtection="1">
      <alignment horizontal="center" vertical="center"/>
      <protection locked="0"/>
    </xf>
    <xf numFmtId="3" fontId="21" fillId="0" borderId="428" xfId="57" applyNumberFormat="1" applyFont="1" applyFill="1" applyBorder="1" applyAlignment="1" applyProtection="1">
      <alignment horizontal="center" vertical="center"/>
      <protection locked="0"/>
    </xf>
    <xf numFmtId="3" fontId="21" fillId="0" borderId="427" xfId="57" applyNumberFormat="1" applyFont="1" applyFill="1" applyBorder="1" applyAlignment="1" applyProtection="1">
      <alignment horizontal="center" vertical="center"/>
      <protection locked="0"/>
    </xf>
    <xf numFmtId="3" fontId="21" fillId="0" borderId="431" xfId="57" applyNumberFormat="1" applyFont="1" applyFill="1" applyBorder="1" applyAlignment="1" applyProtection="1">
      <alignment horizontal="center" vertical="center"/>
      <protection locked="0"/>
    </xf>
    <xf numFmtId="3" fontId="21" fillId="0" borderId="432" xfId="57" applyNumberFormat="1" applyFont="1" applyFill="1" applyBorder="1" applyAlignment="1" applyProtection="1">
      <alignment horizontal="center" vertical="center"/>
      <protection locked="0"/>
    </xf>
    <xf numFmtId="3" fontId="21" fillId="0" borderId="433" xfId="57" applyNumberFormat="1" applyFont="1" applyFill="1" applyBorder="1" applyAlignment="1" applyProtection="1">
      <alignment horizontal="center" vertical="center"/>
      <protection locked="0"/>
    </xf>
    <xf numFmtId="3" fontId="21" fillId="0" borderId="434" xfId="57" applyNumberFormat="1" applyFont="1" applyFill="1" applyBorder="1" applyAlignment="1" applyProtection="1">
      <alignment horizontal="center" vertical="center"/>
      <protection locked="0"/>
    </xf>
    <xf numFmtId="3" fontId="21" fillId="0" borderId="439" xfId="57" applyNumberFormat="1" applyFont="1" applyFill="1" applyBorder="1" applyAlignment="1" applyProtection="1">
      <alignment vertical="center"/>
      <protection/>
    </xf>
    <xf numFmtId="3" fontId="21" fillId="0" borderId="385" xfId="57" applyNumberFormat="1" applyFont="1" applyFill="1" applyBorder="1" applyAlignment="1" applyProtection="1">
      <alignment vertical="center"/>
      <protection/>
    </xf>
    <xf numFmtId="3" fontId="21" fillId="0" borderId="440" xfId="57" applyNumberFormat="1" applyFont="1" applyFill="1" applyBorder="1" applyAlignment="1" applyProtection="1">
      <alignment vertical="center"/>
      <protection/>
    </xf>
    <xf numFmtId="0" fontId="0" fillId="0" borderId="0" xfId="58" applyFont="1" applyFill="1" applyAlignment="1" applyProtection="1">
      <alignment vertical="center"/>
      <protection/>
    </xf>
    <xf numFmtId="0" fontId="0" fillId="0" borderId="0" xfId="58" applyFont="1" applyFill="1" applyBorder="1" applyAlignment="1" applyProtection="1">
      <alignment vertical="center"/>
      <protection/>
    </xf>
    <xf numFmtId="0" fontId="13" fillId="0" borderId="14" xfId="60" applyFont="1" applyFill="1" applyBorder="1" applyAlignment="1" applyProtection="1">
      <alignment horizontal="center" vertical="center" wrapText="1"/>
      <protection/>
    </xf>
    <xf numFmtId="0" fontId="13" fillId="0" borderId="28" xfId="60" applyFont="1" applyFill="1" applyBorder="1" applyAlignment="1" applyProtection="1">
      <alignment horizontal="center" vertical="center" wrapText="1"/>
      <protection/>
    </xf>
    <xf numFmtId="49" fontId="20" fillId="0" borderId="18" xfId="59" applyNumberFormat="1" applyFont="1" applyFill="1" applyBorder="1" applyAlignment="1" applyProtection="1">
      <alignment horizontal="center" vertical="center" wrapText="1"/>
      <protection/>
    </xf>
    <xf numFmtId="49" fontId="20" fillId="0" borderId="19" xfId="59" applyNumberFormat="1" applyFont="1" applyFill="1" applyBorder="1" applyAlignment="1" applyProtection="1">
      <alignment horizontal="center" vertical="center" wrapText="1"/>
      <protection/>
    </xf>
    <xf numFmtId="49" fontId="20" fillId="0" borderId="29" xfId="59" applyNumberFormat="1" applyFont="1" applyFill="1" applyBorder="1" applyAlignment="1" applyProtection="1">
      <alignment horizontal="center" vertical="center" wrapText="1"/>
      <protection/>
    </xf>
    <xf numFmtId="3" fontId="20" fillId="0" borderId="364" xfId="60" applyNumberFormat="1" applyFont="1" applyFill="1" applyBorder="1" applyAlignment="1" applyProtection="1">
      <alignment vertical="center"/>
      <protection/>
    </xf>
    <xf numFmtId="3" fontId="20" fillId="0" borderId="14" xfId="60" applyNumberFormat="1" applyFont="1" applyFill="1" applyBorder="1" applyAlignment="1" applyProtection="1">
      <alignment vertical="center"/>
      <protection/>
    </xf>
    <xf numFmtId="3" fontId="20" fillId="27" borderId="14" xfId="60" applyNumberFormat="1" applyFont="1" applyFill="1" applyBorder="1" applyAlignment="1" applyProtection="1">
      <alignment vertical="center"/>
      <protection locked="0"/>
    </xf>
    <xf numFmtId="3" fontId="20" fillId="27" borderId="15" xfId="60" applyNumberFormat="1" applyFont="1" applyFill="1" applyBorder="1" applyAlignment="1" applyProtection="1">
      <alignment vertical="center"/>
      <protection locked="0"/>
    </xf>
    <xf numFmtId="3" fontId="20" fillId="27" borderId="28" xfId="60" applyNumberFormat="1" applyFont="1" applyFill="1" applyBorder="1" applyAlignment="1" applyProtection="1">
      <alignment vertical="center"/>
      <protection locked="0"/>
    </xf>
    <xf numFmtId="3" fontId="20" fillId="27" borderId="131" xfId="60" applyNumberFormat="1" applyFont="1" applyFill="1" applyBorder="1" applyAlignment="1" applyProtection="1">
      <alignment vertical="center"/>
      <protection locked="0"/>
    </xf>
    <xf numFmtId="3" fontId="20" fillId="27" borderId="127" xfId="60" applyNumberFormat="1" applyFont="1" applyFill="1" applyBorder="1" applyAlignment="1" applyProtection="1">
      <alignment vertical="center"/>
      <protection locked="0"/>
    </xf>
    <xf numFmtId="3" fontId="20" fillId="27" borderId="191" xfId="60" applyNumberFormat="1" applyFont="1" applyFill="1" applyBorder="1" applyAlignment="1" applyProtection="1">
      <alignment vertical="center"/>
      <protection locked="0"/>
    </xf>
    <xf numFmtId="3" fontId="20" fillId="0" borderId="11" xfId="60" applyNumberFormat="1" applyFont="1" applyFill="1" applyBorder="1" applyAlignment="1" applyProtection="1">
      <alignment vertical="center"/>
      <protection locked="0"/>
    </xf>
    <xf numFmtId="3" fontId="20" fillId="0" borderId="26" xfId="60" applyNumberFormat="1" applyFont="1" applyFill="1" applyBorder="1" applyAlignment="1" applyProtection="1">
      <alignment vertical="center"/>
      <protection locked="0"/>
    </xf>
    <xf numFmtId="3" fontId="20" fillId="0" borderId="14" xfId="60" applyNumberFormat="1" applyFont="1" applyFill="1" applyBorder="1" applyAlignment="1" applyProtection="1">
      <alignment vertical="center"/>
      <protection locked="0"/>
    </xf>
    <xf numFmtId="3" fontId="20" fillId="0" borderId="28" xfId="60" applyNumberFormat="1" applyFont="1" applyFill="1" applyBorder="1" applyAlignment="1" applyProtection="1">
      <alignment vertical="center"/>
      <protection locked="0"/>
    </xf>
    <xf numFmtId="3" fontId="20" fillId="0" borderId="18" xfId="60" applyNumberFormat="1" applyFont="1" applyFill="1" applyBorder="1" applyAlignment="1" applyProtection="1">
      <alignment vertical="center"/>
      <protection locked="0"/>
    </xf>
    <xf numFmtId="3" fontId="20" fillId="0" borderId="29" xfId="60" applyNumberFormat="1" applyFont="1" applyFill="1" applyBorder="1" applyAlignment="1" applyProtection="1">
      <alignment vertical="center"/>
      <protection locked="0"/>
    </xf>
    <xf numFmtId="3" fontId="20" fillId="0" borderId="441" xfId="60" applyNumberFormat="1" applyFont="1" applyFill="1" applyBorder="1" applyAlignment="1" applyProtection="1">
      <alignment vertical="center"/>
      <protection locked="0"/>
    </xf>
    <xf numFmtId="3" fontId="20" fillId="0" borderId="45" xfId="60" applyNumberFormat="1" applyFont="1" applyFill="1" applyBorder="1" applyAlignment="1" applyProtection="1">
      <alignment vertical="center"/>
      <protection locked="0"/>
    </xf>
    <xf numFmtId="3" fontId="20" fillId="0" borderId="46" xfId="60" applyNumberFormat="1" applyFont="1" applyFill="1" applyBorder="1" applyAlignment="1" applyProtection="1">
      <alignment vertical="center"/>
      <protection locked="0"/>
    </xf>
    <xf numFmtId="3" fontId="20" fillId="0" borderId="442" xfId="60" applyNumberFormat="1" applyFont="1" applyFill="1" applyBorder="1" applyAlignment="1" applyProtection="1">
      <alignment vertical="center"/>
      <protection/>
    </xf>
    <xf numFmtId="3" fontId="20" fillId="0" borderId="224" xfId="60" applyNumberFormat="1" applyFont="1" applyFill="1" applyBorder="1" applyAlignment="1" applyProtection="1">
      <alignment vertical="center"/>
      <protection/>
    </xf>
    <xf numFmtId="3" fontId="20" fillId="0" borderId="225" xfId="60" applyNumberFormat="1" applyFont="1" applyFill="1" applyBorder="1" applyAlignment="1" applyProtection="1">
      <alignment vertical="center"/>
      <protection/>
    </xf>
    <xf numFmtId="0" fontId="13" fillId="0" borderId="443" xfId="60" applyFont="1" applyFill="1" applyBorder="1" applyAlignment="1" applyProtection="1">
      <alignment horizontal="center" vertical="center" wrapText="1"/>
      <protection/>
    </xf>
    <xf numFmtId="0" fontId="13" fillId="0" borderId="83" xfId="60" applyFont="1" applyFill="1" applyBorder="1" applyAlignment="1" applyProtection="1">
      <alignment horizontal="center" vertical="center" wrapText="1"/>
      <protection/>
    </xf>
    <xf numFmtId="0" fontId="13" fillId="0" borderId="377" xfId="60" applyFont="1" applyFill="1" applyBorder="1" applyAlignment="1" applyProtection="1">
      <alignment horizontal="center" vertical="center" wrapText="1"/>
      <protection/>
    </xf>
    <xf numFmtId="0" fontId="13" fillId="0" borderId="84" xfId="60" applyFont="1" applyFill="1" applyBorder="1" applyAlignment="1" applyProtection="1">
      <alignment horizontal="center" vertical="center" wrapText="1"/>
      <protection/>
    </xf>
    <xf numFmtId="49" fontId="20" fillId="0" borderId="444" xfId="59" applyNumberFormat="1" applyFont="1" applyFill="1" applyBorder="1" applyAlignment="1" applyProtection="1">
      <alignment horizontal="center" vertical="center" wrapText="1"/>
      <protection/>
    </xf>
    <xf numFmtId="49" fontId="20" fillId="0" borderId="92" xfId="59" applyNumberFormat="1" applyFont="1" applyFill="1" applyBorder="1" applyAlignment="1" applyProtection="1">
      <alignment horizontal="center" vertical="center" wrapText="1"/>
      <protection/>
    </xf>
    <xf numFmtId="49" fontId="20" fillId="0" borderId="445" xfId="59" applyNumberFormat="1" applyFont="1" applyFill="1" applyBorder="1" applyAlignment="1" applyProtection="1">
      <alignment horizontal="center" vertical="center" wrapText="1"/>
      <protection/>
    </xf>
    <xf numFmtId="49" fontId="20" fillId="0" borderId="93" xfId="59" applyNumberFormat="1" applyFont="1" applyFill="1" applyBorder="1" applyAlignment="1" applyProtection="1">
      <alignment horizontal="center" vertical="center" wrapText="1"/>
      <protection/>
    </xf>
    <xf numFmtId="3" fontId="20" fillId="0" borderId="397" xfId="60" applyNumberFormat="1" applyFont="1" applyFill="1" applyBorder="1" applyAlignment="1" applyProtection="1">
      <alignment vertical="center"/>
      <protection/>
    </xf>
    <xf numFmtId="3" fontId="20" fillId="0" borderId="446" xfId="60" applyNumberFormat="1" applyFont="1" applyFill="1" applyBorder="1" applyAlignment="1" applyProtection="1">
      <alignment vertical="center"/>
      <protection/>
    </xf>
    <xf numFmtId="3" fontId="20" fillId="0" borderId="27" xfId="60" applyNumberFormat="1" applyFont="1" applyFill="1" applyBorder="1" applyAlignment="1" applyProtection="1">
      <alignment vertical="center"/>
      <protection/>
    </xf>
    <xf numFmtId="3" fontId="20" fillId="0" borderId="17" xfId="60" applyNumberFormat="1" applyFont="1" applyFill="1" applyBorder="1" applyAlignment="1" applyProtection="1">
      <alignment vertical="center"/>
      <protection/>
    </xf>
    <xf numFmtId="3" fontId="20" fillId="27" borderId="27" xfId="60" applyNumberFormat="1" applyFont="1" applyFill="1" applyBorder="1" applyAlignment="1" applyProtection="1">
      <alignment vertical="center"/>
      <protection locked="0"/>
    </xf>
    <xf numFmtId="3" fontId="20" fillId="27" borderId="17" xfId="60" applyNumberFormat="1" applyFont="1" applyFill="1" applyBorder="1" applyAlignment="1" applyProtection="1">
      <alignment vertical="center"/>
      <protection locked="0"/>
    </xf>
    <xf numFmtId="3" fontId="20" fillId="27" borderId="147" xfId="60" applyNumberFormat="1" applyFont="1" applyFill="1" applyBorder="1" applyAlignment="1" applyProtection="1">
      <alignment vertical="center"/>
      <protection locked="0"/>
    </xf>
    <xf numFmtId="3" fontId="20" fillId="27" borderId="149" xfId="60" applyNumberFormat="1" applyFont="1" applyFill="1" applyBorder="1" applyAlignment="1" applyProtection="1">
      <alignment vertical="center"/>
      <protection locked="0"/>
    </xf>
    <xf numFmtId="3" fontId="20" fillId="0" borderId="25" xfId="60" applyNumberFormat="1" applyFont="1" applyFill="1" applyBorder="1" applyAlignment="1" applyProtection="1">
      <alignment vertical="center"/>
      <protection locked="0"/>
    </xf>
    <xf numFmtId="3" fontId="20" fillId="0" borderId="47" xfId="60" applyNumberFormat="1" applyFont="1" applyFill="1" applyBorder="1" applyAlignment="1" applyProtection="1">
      <alignment vertical="center"/>
      <protection locked="0"/>
    </xf>
    <xf numFmtId="3" fontId="20" fillId="0" borderId="27" xfId="60" applyNumberFormat="1" applyFont="1" applyFill="1" applyBorder="1" applyAlignment="1" applyProtection="1">
      <alignment vertical="center"/>
      <protection locked="0"/>
    </xf>
    <xf numFmtId="3" fontId="20" fillId="0" borderId="17" xfId="60" applyNumberFormat="1" applyFont="1" applyFill="1" applyBorder="1" applyAlignment="1" applyProtection="1">
      <alignment vertical="center"/>
      <protection locked="0"/>
    </xf>
    <xf numFmtId="3" fontId="20" fillId="0" borderId="21" xfId="60" applyNumberFormat="1" applyFont="1" applyFill="1" applyBorder="1" applyAlignment="1" applyProtection="1">
      <alignment vertical="center"/>
      <protection locked="0"/>
    </xf>
    <xf numFmtId="3" fontId="20" fillId="0" borderId="48" xfId="60" applyNumberFormat="1" applyFont="1" applyFill="1" applyBorder="1" applyAlignment="1" applyProtection="1">
      <alignment vertical="center"/>
      <protection locked="0"/>
    </xf>
    <xf numFmtId="3" fontId="20" fillId="0" borderId="447" xfId="60" applyNumberFormat="1" applyFont="1" applyFill="1" applyBorder="1" applyAlignment="1" applyProtection="1">
      <alignment vertical="center"/>
      <protection locked="0"/>
    </xf>
    <xf numFmtId="3" fontId="20" fillId="0" borderId="260" xfId="60" applyNumberFormat="1" applyFont="1" applyFill="1" applyBorder="1" applyAlignment="1" applyProtection="1">
      <alignment vertical="center"/>
      <protection locked="0"/>
    </xf>
    <xf numFmtId="3" fontId="20" fillId="0" borderId="233" xfId="60" applyNumberFormat="1" applyFont="1" applyFill="1" applyBorder="1" applyAlignment="1" applyProtection="1">
      <alignment vertical="center"/>
      <protection/>
    </xf>
    <xf numFmtId="3" fontId="20" fillId="0" borderId="226" xfId="60" applyNumberFormat="1" applyFont="1" applyFill="1" applyBorder="1" applyAlignment="1" applyProtection="1">
      <alignment vertical="center"/>
      <protection/>
    </xf>
    <xf numFmtId="49" fontId="13" fillId="0" borderId="14" xfId="57" applyNumberFormat="1" applyFont="1" applyFill="1" applyBorder="1" applyAlignment="1" applyProtection="1">
      <alignment horizontal="center" vertical="center" wrapText="1"/>
      <protection/>
    </xf>
    <xf numFmtId="49" fontId="13" fillId="0" borderId="448" xfId="57" applyNumberFormat="1" applyFont="1" applyFill="1" applyBorder="1" applyAlignment="1" applyProtection="1">
      <alignment horizontal="center" vertical="center" wrapText="1"/>
      <protection/>
    </xf>
    <xf numFmtId="49" fontId="13" fillId="0" borderId="449" xfId="57" applyNumberFormat="1" applyFont="1" applyFill="1" applyBorder="1" applyAlignment="1" applyProtection="1">
      <alignment horizontal="center" vertical="center" wrapText="1"/>
      <protection/>
    </xf>
    <xf numFmtId="49" fontId="13" fillId="0" borderId="398" xfId="57" applyNumberFormat="1" applyFont="1" applyFill="1" applyBorder="1" applyAlignment="1" applyProtection="1">
      <alignment horizontal="center" vertical="center" wrapText="1"/>
      <protection/>
    </xf>
    <xf numFmtId="49" fontId="13" fillId="0" borderId="450" xfId="57" applyNumberFormat="1" applyFont="1" applyFill="1" applyBorder="1" applyAlignment="1" applyProtection="1">
      <alignment horizontal="center" vertical="center" wrapText="1"/>
      <protection/>
    </xf>
    <xf numFmtId="49" fontId="20" fillId="0" borderId="451" xfId="57" applyNumberFormat="1" applyFont="1" applyFill="1" applyBorder="1" applyAlignment="1" applyProtection="1">
      <alignment horizontal="center" vertical="center" wrapText="1"/>
      <protection/>
    </xf>
    <xf numFmtId="49" fontId="20" fillId="0" borderId="452" xfId="57" applyNumberFormat="1" applyFont="1" applyFill="1" applyBorder="1" applyAlignment="1" applyProtection="1">
      <alignment horizontal="center" vertical="center" wrapText="1"/>
      <protection/>
    </xf>
    <xf numFmtId="49" fontId="20" fillId="0" borderId="404" xfId="57" applyNumberFormat="1" applyFont="1" applyFill="1" applyBorder="1" applyAlignment="1" applyProtection="1">
      <alignment horizontal="center" vertical="center" wrapText="1"/>
      <protection/>
    </xf>
    <xf numFmtId="49" fontId="20" fillId="0" borderId="453" xfId="57" applyNumberFormat="1" applyFont="1" applyFill="1" applyBorder="1" applyAlignment="1" applyProtection="1">
      <alignment horizontal="center" vertical="center" wrapText="1"/>
      <protection/>
    </xf>
    <xf numFmtId="3" fontId="20" fillId="0" borderId="364" xfId="57" applyNumberFormat="1" applyFont="1" applyFill="1" applyBorder="1" applyAlignment="1" applyProtection="1">
      <alignment vertical="center"/>
      <protection/>
    </xf>
    <xf numFmtId="3" fontId="20" fillId="0" borderId="454" xfId="57" applyNumberFormat="1" applyFont="1" applyFill="1" applyBorder="1" applyAlignment="1" applyProtection="1">
      <alignment vertical="center"/>
      <protection/>
    </xf>
    <xf numFmtId="3" fontId="20" fillId="0" borderId="455" xfId="57" applyNumberFormat="1" applyFont="1" applyFill="1" applyBorder="1" applyAlignment="1" applyProtection="1">
      <alignment vertical="center"/>
      <protection/>
    </xf>
    <xf numFmtId="3" fontId="20" fillId="0" borderId="456" xfId="57" applyNumberFormat="1" applyFont="1" applyFill="1" applyBorder="1" applyAlignment="1" applyProtection="1">
      <alignment vertical="center"/>
      <protection/>
    </xf>
    <xf numFmtId="3" fontId="20" fillId="0" borderId="366" xfId="57" applyNumberFormat="1" applyFont="1" applyFill="1" applyBorder="1" applyAlignment="1" applyProtection="1">
      <alignment vertical="center"/>
      <protection/>
    </xf>
    <xf numFmtId="3" fontId="20" fillId="0" borderId="14" xfId="57" applyNumberFormat="1" applyFont="1" applyFill="1" applyBorder="1" applyAlignment="1" applyProtection="1">
      <alignment vertical="center"/>
      <protection/>
    </xf>
    <xf numFmtId="3" fontId="20" fillId="0" borderId="448" xfId="57" applyNumberFormat="1" applyFont="1" applyFill="1" applyBorder="1" applyAlignment="1" applyProtection="1">
      <alignment vertical="center"/>
      <protection/>
    </xf>
    <xf numFmtId="3" fontId="20" fillId="0" borderId="449" xfId="57" applyNumberFormat="1" applyFont="1" applyFill="1" applyBorder="1" applyAlignment="1" applyProtection="1">
      <alignment vertical="center"/>
      <protection/>
    </xf>
    <xf numFmtId="3" fontId="20" fillId="0" borderId="152" xfId="57" applyNumberFormat="1" applyFont="1" applyFill="1" applyBorder="1" applyAlignment="1" applyProtection="1">
      <alignment vertical="center"/>
      <protection/>
    </xf>
    <xf numFmtId="3" fontId="20" fillId="0" borderId="457" xfId="57" applyNumberFormat="1" applyFont="1" applyFill="1" applyBorder="1" applyAlignment="1" applyProtection="1">
      <alignment vertical="center"/>
      <protection/>
    </xf>
    <xf numFmtId="3" fontId="20" fillId="27" borderId="14" xfId="57" applyNumberFormat="1" applyFont="1" applyFill="1" applyBorder="1" applyAlignment="1" applyProtection="1">
      <alignment vertical="center"/>
      <protection locked="0"/>
    </xf>
    <xf numFmtId="3" fontId="20" fillId="27" borderId="448" xfId="57" applyNumberFormat="1" applyFont="1" applyFill="1" applyBorder="1" applyAlignment="1" applyProtection="1">
      <alignment vertical="center"/>
      <protection locked="0"/>
    </xf>
    <xf numFmtId="3" fontId="20" fillId="27" borderId="449" xfId="57" applyNumberFormat="1" applyFont="1" applyFill="1" applyBorder="1" applyAlignment="1" applyProtection="1">
      <alignment vertical="center"/>
      <protection locked="0"/>
    </xf>
    <xf numFmtId="3" fontId="21" fillId="27" borderId="14" xfId="57" applyNumberFormat="1" applyFont="1" applyFill="1" applyBorder="1" applyAlignment="1" applyProtection="1">
      <alignment horizontal="center" vertical="center"/>
      <protection locked="0"/>
    </xf>
    <xf numFmtId="3" fontId="21" fillId="27" borderId="448" xfId="57" applyNumberFormat="1" applyFont="1" applyFill="1" applyBorder="1" applyAlignment="1" applyProtection="1">
      <alignment horizontal="center" vertical="center"/>
      <protection locked="0"/>
    </xf>
    <xf numFmtId="3" fontId="20" fillId="27" borderId="152" xfId="57" applyNumberFormat="1" applyFont="1" applyFill="1" applyBorder="1" applyAlignment="1" applyProtection="1">
      <alignment vertical="center"/>
      <protection/>
    </xf>
    <xf numFmtId="3" fontId="20" fillId="0" borderId="152" xfId="60" applyNumberFormat="1" applyFont="1" applyFill="1" applyBorder="1" applyAlignment="1" applyProtection="1">
      <alignment vertical="center"/>
      <protection/>
    </xf>
    <xf numFmtId="3" fontId="20" fillId="27" borderId="18" xfId="57" applyNumberFormat="1" applyFont="1" applyFill="1" applyBorder="1" applyAlignment="1" applyProtection="1">
      <alignment vertical="center"/>
      <protection locked="0"/>
    </xf>
    <xf numFmtId="3" fontId="20" fillId="27" borderId="458" xfId="57" applyNumberFormat="1" applyFont="1" applyFill="1" applyBorder="1" applyAlignment="1" applyProtection="1">
      <alignment vertical="center"/>
      <protection locked="0"/>
    </xf>
    <xf numFmtId="3" fontId="20" fillId="27" borderId="459" xfId="57" applyNumberFormat="1" applyFont="1" applyFill="1" applyBorder="1" applyAlignment="1" applyProtection="1">
      <alignment vertical="center"/>
      <protection locked="0"/>
    </xf>
    <xf numFmtId="3" fontId="20" fillId="27" borderId="19" xfId="57" applyNumberFormat="1" applyFont="1" applyFill="1" applyBorder="1" applyAlignment="1" applyProtection="1">
      <alignment vertical="center"/>
      <protection locked="0"/>
    </xf>
    <xf numFmtId="3" fontId="20" fillId="27" borderId="460" xfId="60" applyNumberFormat="1" applyFont="1" applyFill="1" applyBorder="1" applyAlignment="1" applyProtection="1">
      <alignment vertical="center"/>
      <protection/>
    </xf>
    <xf numFmtId="3" fontId="20" fillId="27" borderId="460" xfId="57" applyNumberFormat="1" applyFont="1" applyFill="1" applyBorder="1" applyAlignment="1" applyProtection="1">
      <alignment vertical="center"/>
      <protection/>
    </xf>
    <xf numFmtId="3" fontId="20" fillId="27" borderId="19" xfId="57" applyNumberFormat="1" applyFont="1" applyFill="1" applyBorder="1" applyAlignment="1" applyProtection="1">
      <alignment vertical="center"/>
      <protection/>
    </xf>
    <xf numFmtId="3" fontId="20" fillId="27" borderId="29" xfId="57" applyNumberFormat="1" applyFont="1" applyFill="1" applyBorder="1" applyAlignment="1" applyProtection="1">
      <alignment vertical="center"/>
      <protection locked="0"/>
    </xf>
    <xf numFmtId="3" fontId="20" fillId="0" borderId="51" xfId="57" applyNumberFormat="1" applyFont="1" applyFill="1" applyBorder="1" applyAlignment="1" applyProtection="1">
      <alignment vertical="center"/>
      <protection/>
    </xf>
    <xf numFmtId="3" fontId="20" fillId="0" borderId="461" xfId="57" applyNumberFormat="1" applyFont="1" applyFill="1" applyBorder="1" applyAlignment="1" applyProtection="1">
      <alignment vertical="center"/>
      <protection/>
    </xf>
    <xf numFmtId="3" fontId="20" fillId="0" borderId="204" xfId="57" applyNumberFormat="1" applyFont="1" applyFill="1" applyBorder="1" applyAlignment="1" applyProtection="1">
      <alignment vertical="center"/>
      <protection/>
    </xf>
    <xf numFmtId="3" fontId="20" fillId="0" borderId="52" xfId="57" applyNumberFormat="1" applyFont="1" applyFill="1" applyBorder="1" applyAlignment="1" applyProtection="1">
      <alignment vertical="center"/>
      <protection/>
    </xf>
    <xf numFmtId="3" fontId="20" fillId="0" borderId="52" xfId="60" applyNumberFormat="1" applyFont="1" applyFill="1" applyBorder="1" applyAlignment="1" applyProtection="1">
      <alignment vertical="center"/>
      <protection/>
    </xf>
    <xf numFmtId="3" fontId="20" fillId="0" borderId="462" xfId="57" applyNumberFormat="1" applyFont="1" applyFill="1" applyBorder="1" applyAlignment="1" applyProtection="1">
      <alignment vertical="center"/>
      <protection/>
    </xf>
    <xf numFmtId="3" fontId="20" fillId="0" borderId="205" xfId="57" applyNumberFormat="1" applyFont="1" applyFill="1" applyBorder="1" applyAlignment="1" applyProtection="1">
      <alignment vertical="center"/>
      <protection/>
    </xf>
    <xf numFmtId="3" fontId="20" fillId="27" borderId="131" xfId="57" applyNumberFormat="1" applyFont="1" applyFill="1" applyBorder="1" applyAlignment="1" applyProtection="1">
      <alignment vertical="center"/>
      <protection locked="0"/>
    </xf>
    <xf numFmtId="3" fontId="20" fillId="27" borderId="451" xfId="57" applyNumberFormat="1" applyFont="1" applyFill="1" applyBorder="1" applyAlignment="1" applyProtection="1">
      <alignment vertical="center"/>
      <protection locked="0"/>
    </xf>
    <xf numFmtId="3" fontId="20" fillId="27" borderId="452" xfId="57" applyNumberFormat="1" applyFont="1" applyFill="1" applyBorder="1" applyAlignment="1" applyProtection="1">
      <alignment vertical="center"/>
      <protection locked="0"/>
    </xf>
    <xf numFmtId="3" fontId="20" fillId="27" borderId="406" xfId="57" applyNumberFormat="1" applyFont="1" applyFill="1" applyBorder="1" applyAlignment="1" applyProtection="1">
      <alignment vertical="center"/>
      <protection/>
    </xf>
    <xf numFmtId="3" fontId="20" fillId="27" borderId="127" xfId="57" applyNumberFormat="1" applyFont="1" applyFill="1" applyBorder="1" applyAlignment="1" applyProtection="1">
      <alignment vertical="center"/>
      <protection/>
    </xf>
    <xf numFmtId="3" fontId="20" fillId="0" borderId="364" xfId="57" applyNumberFormat="1" applyFont="1" applyFill="1" applyBorder="1" applyAlignment="1" applyProtection="1">
      <alignment vertical="center"/>
      <protection locked="0"/>
    </xf>
    <xf numFmtId="3" fontId="20" fillId="0" borderId="454" xfId="57" applyNumberFormat="1" applyFont="1" applyFill="1" applyBorder="1" applyAlignment="1" applyProtection="1">
      <alignment vertical="center"/>
      <protection locked="0"/>
    </xf>
    <xf numFmtId="3" fontId="20" fillId="0" borderId="455" xfId="57" applyNumberFormat="1" applyFont="1" applyFill="1" applyBorder="1" applyAlignment="1" applyProtection="1">
      <alignment vertical="center"/>
      <protection locked="0"/>
    </xf>
    <xf numFmtId="3" fontId="20" fillId="0" borderId="365" xfId="57" applyNumberFormat="1" applyFont="1" applyFill="1" applyBorder="1" applyAlignment="1" applyProtection="1">
      <alignment vertical="center"/>
      <protection locked="0"/>
    </xf>
    <xf numFmtId="3" fontId="20" fillId="0" borderId="365" xfId="60" applyNumberFormat="1" applyFont="1" applyFill="1" applyBorder="1" applyAlignment="1" applyProtection="1">
      <alignment vertical="center"/>
      <protection locked="0"/>
    </xf>
    <xf numFmtId="3" fontId="20" fillId="0" borderId="366" xfId="57" applyNumberFormat="1" applyFont="1" applyFill="1" applyBorder="1" applyAlignment="1" applyProtection="1">
      <alignment vertical="center"/>
      <protection locked="0"/>
    </xf>
    <xf numFmtId="3" fontId="20" fillId="0" borderId="14" xfId="57" applyNumberFormat="1" applyFont="1" applyFill="1" applyBorder="1" applyAlignment="1" applyProtection="1">
      <alignment vertical="center"/>
      <protection locked="0"/>
    </xf>
    <xf numFmtId="3" fontId="20" fillId="0" borderId="448" xfId="57" applyNumberFormat="1" applyFont="1" applyFill="1" applyBorder="1" applyAlignment="1" applyProtection="1">
      <alignment vertical="center"/>
      <protection locked="0"/>
    </xf>
    <xf numFmtId="3" fontId="20" fillId="0" borderId="449" xfId="57" applyNumberFormat="1" applyFont="1" applyFill="1" applyBorder="1" applyAlignment="1" applyProtection="1">
      <alignment vertical="center"/>
      <protection locked="0"/>
    </xf>
    <xf numFmtId="3" fontId="20" fillId="0" borderId="18" xfId="57" applyNumberFormat="1" applyFont="1" applyFill="1" applyBorder="1" applyAlignment="1" applyProtection="1">
      <alignment vertical="center"/>
      <protection locked="0"/>
    </xf>
    <xf numFmtId="3" fontId="20" fillId="0" borderId="458" xfId="57" applyNumberFormat="1" applyFont="1" applyFill="1" applyBorder="1" applyAlignment="1" applyProtection="1">
      <alignment vertical="center"/>
      <protection locked="0"/>
    </xf>
    <xf numFmtId="3" fontId="20" fillId="0" borderId="459" xfId="57" applyNumberFormat="1" applyFont="1" applyFill="1" applyBorder="1" applyAlignment="1" applyProtection="1">
      <alignment vertical="center"/>
      <protection locked="0"/>
    </xf>
    <xf numFmtId="3" fontId="21" fillId="0" borderId="18" xfId="57" applyNumberFormat="1" applyFont="1" applyFill="1" applyBorder="1" applyAlignment="1" applyProtection="1">
      <alignment horizontal="center" vertical="center"/>
      <protection locked="0"/>
    </xf>
    <xf numFmtId="3" fontId="21" fillId="0" borderId="458" xfId="57" applyNumberFormat="1" applyFont="1" applyFill="1" applyBorder="1" applyAlignment="1" applyProtection="1">
      <alignment horizontal="center" vertical="center"/>
      <protection locked="0"/>
    </xf>
    <xf numFmtId="3" fontId="20" fillId="0" borderId="22" xfId="57" applyNumberFormat="1" applyFont="1" applyFill="1" applyBorder="1" applyAlignment="1" applyProtection="1">
      <alignment horizontal="right" vertical="center"/>
      <protection/>
    </xf>
    <xf numFmtId="3" fontId="20" fillId="0" borderId="463" xfId="57" applyNumberFormat="1" applyFont="1" applyFill="1" applyBorder="1" applyAlignment="1" applyProtection="1">
      <alignment horizontal="right" vertical="center"/>
      <protection/>
    </xf>
    <xf numFmtId="3" fontId="20" fillId="0" borderId="210" xfId="57" applyNumberFormat="1" applyFont="1" applyFill="1" applyBorder="1" applyAlignment="1" applyProtection="1">
      <alignment horizontal="right" vertical="center"/>
      <protection/>
    </xf>
    <xf numFmtId="3" fontId="20" fillId="0" borderId="23" xfId="57" applyNumberFormat="1" applyFont="1" applyFill="1" applyBorder="1" applyAlignment="1" applyProtection="1">
      <alignment horizontal="right" vertical="center"/>
      <protection/>
    </xf>
    <xf numFmtId="3" fontId="20" fillId="0" borderId="23" xfId="60" applyNumberFormat="1" applyFont="1" applyFill="1" applyBorder="1" applyAlignment="1" applyProtection="1">
      <alignment horizontal="right" vertical="center"/>
      <protection/>
    </xf>
    <xf numFmtId="3" fontId="20" fillId="0" borderId="159" xfId="57" applyNumberFormat="1" applyFont="1" applyFill="1" applyBorder="1" applyAlignment="1" applyProtection="1">
      <alignment horizontal="right" vertical="center"/>
      <protection/>
    </xf>
    <xf numFmtId="3" fontId="20" fillId="0" borderId="165" xfId="57" applyNumberFormat="1" applyFont="1" applyFill="1" applyBorder="1" applyAlignment="1" applyProtection="1">
      <alignment horizontal="right" vertical="center"/>
      <protection/>
    </xf>
    <xf numFmtId="0" fontId="13" fillId="0" borderId="464" xfId="60" applyFont="1" applyFill="1" applyBorder="1" applyAlignment="1" applyProtection="1">
      <alignment horizontal="center" vertical="center" wrapText="1"/>
      <protection/>
    </xf>
    <xf numFmtId="0" fontId="13" fillId="0" borderId="60" xfId="60" applyFont="1" applyFill="1" applyBorder="1" applyAlignment="1" applyProtection="1">
      <alignment horizontal="center" vertical="center" wrapText="1"/>
      <protection/>
    </xf>
    <xf numFmtId="0" fontId="13" fillId="0" borderId="65" xfId="60" applyFont="1" applyFill="1" applyBorder="1" applyAlignment="1" applyProtection="1">
      <alignment horizontal="center" vertical="center" wrapText="1"/>
      <protection/>
    </xf>
    <xf numFmtId="49" fontId="20" fillId="0" borderId="465" xfId="59" applyNumberFormat="1" applyFont="1" applyFill="1" applyBorder="1" applyAlignment="1" applyProtection="1">
      <alignment horizontal="center" vertical="center" wrapText="1"/>
      <protection/>
    </xf>
    <xf numFmtId="49" fontId="20" fillId="0" borderId="167" xfId="59" applyNumberFormat="1" applyFont="1" applyFill="1" applyBorder="1" applyAlignment="1" applyProtection="1">
      <alignment horizontal="center" vertical="center" wrapText="1"/>
      <protection/>
    </xf>
    <xf numFmtId="49" fontId="20" fillId="0" borderId="168" xfId="59" applyNumberFormat="1" applyFont="1" applyFill="1" applyBorder="1" applyAlignment="1" applyProtection="1">
      <alignment horizontal="center" vertical="center" wrapText="1"/>
      <protection/>
    </xf>
    <xf numFmtId="3" fontId="20" fillId="0" borderId="25" xfId="60" applyNumberFormat="1" applyFont="1" applyFill="1" applyBorder="1" applyAlignment="1" applyProtection="1">
      <alignment vertical="center"/>
      <protection/>
    </xf>
    <xf numFmtId="3" fontId="20" fillId="0" borderId="410" xfId="60" applyNumberFormat="1" applyFont="1" applyFill="1" applyBorder="1" applyAlignment="1" applyProtection="1">
      <alignment vertical="center"/>
      <protection/>
    </xf>
    <xf numFmtId="3" fontId="20" fillId="0" borderId="466" xfId="60" applyNumberFormat="1" applyFont="1" applyFill="1" applyBorder="1" applyAlignment="1" applyProtection="1">
      <alignment vertical="center"/>
      <protection/>
    </xf>
    <xf numFmtId="3" fontId="20" fillId="0" borderId="12" xfId="60" applyNumberFormat="1" applyFont="1" applyFill="1" applyBorder="1" applyAlignment="1" applyProtection="1">
      <alignment vertical="center"/>
      <protection/>
    </xf>
    <xf numFmtId="3" fontId="20" fillId="0" borderId="26" xfId="60" applyNumberFormat="1" applyFont="1" applyFill="1" applyBorder="1" applyAlignment="1" applyProtection="1">
      <alignment vertical="center"/>
      <protection/>
    </xf>
    <xf numFmtId="3" fontId="20" fillId="0" borderId="398" xfId="60" applyNumberFormat="1" applyFont="1" applyFill="1" applyBorder="1" applyAlignment="1" applyProtection="1">
      <alignment vertical="center"/>
      <protection/>
    </xf>
    <xf numFmtId="3" fontId="20" fillId="0" borderId="449" xfId="60" applyNumberFormat="1" applyFont="1" applyFill="1" applyBorder="1" applyAlignment="1" applyProtection="1">
      <alignment vertical="center"/>
      <protection/>
    </xf>
    <xf numFmtId="3" fontId="20" fillId="27" borderId="398" xfId="60" applyNumberFormat="1" applyFont="1" applyFill="1" applyBorder="1" applyAlignment="1" applyProtection="1">
      <alignment vertical="center"/>
      <protection locked="0"/>
    </xf>
    <xf numFmtId="3" fontId="20" fillId="27" borderId="449" xfId="60" applyNumberFormat="1" applyFont="1" applyFill="1" applyBorder="1" applyAlignment="1" applyProtection="1">
      <alignment vertical="center"/>
      <protection locked="0"/>
    </xf>
    <xf numFmtId="3" fontId="20" fillId="27" borderId="404" xfId="60" applyNumberFormat="1" applyFont="1" applyFill="1" applyBorder="1" applyAlignment="1" applyProtection="1">
      <alignment vertical="center"/>
      <protection locked="0"/>
    </xf>
    <xf numFmtId="3" fontId="20" fillId="27" borderId="452" xfId="60" applyNumberFormat="1" applyFont="1" applyFill="1" applyBorder="1" applyAlignment="1" applyProtection="1">
      <alignment vertical="center"/>
      <protection locked="0"/>
    </xf>
    <xf numFmtId="3" fontId="20" fillId="0" borderId="410" xfId="60" applyNumberFormat="1" applyFont="1" applyFill="1" applyBorder="1" applyAlignment="1" applyProtection="1">
      <alignment vertical="center"/>
      <protection locked="0"/>
    </xf>
    <xf numFmtId="3" fontId="20" fillId="0" borderId="466" xfId="60" applyNumberFormat="1" applyFont="1" applyFill="1" applyBorder="1" applyAlignment="1" applyProtection="1">
      <alignment vertical="center"/>
      <protection locked="0"/>
    </xf>
    <xf numFmtId="3" fontId="20" fillId="0" borderId="398" xfId="60" applyNumberFormat="1" applyFont="1" applyFill="1" applyBorder="1" applyAlignment="1" applyProtection="1">
      <alignment vertical="center"/>
      <protection locked="0"/>
    </xf>
    <xf numFmtId="3" fontId="20" fillId="0" borderId="449" xfId="60" applyNumberFormat="1" applyFont="1" applyFill="1" applyBorder="1" applyAlignment="1" applyProtection="1">
      <alignment vertical="center"/>
      <protection locked="0"/>
    </xf>
    <xf numFmtId="3" fontId="20" fillId="0" borderId="413" xfId="60" applyNumberFormat="1" applyFont="1" applyFill="1" applyBorder="1" applyAlignment="1" applyProtection="1">
      <alignment vertical="center"/>
      <protection locked="0"/>
    </xf>
    <xf numFmtId="3" fontId="20" fillId="0" borderId="459" xfId="60" applyNumberFormat="1" applyFont="1" applyFill="1" applyBorder="1" applyAlignment="1" applyProtection="1">
      <alignment vertical="center"/>
      <protection locked="0"/>
    </xf>
    <xf numFmtId="3" fontId="20" fillId="0" borderId="261" xfId="60" applyNumberFormat="1" applyFont="1" applyFill="1" applyBorder="1" applyAlignment="1" applyProtection="1">
      <alignment vertical="center"/>
      <protection locked="0"/>
    </xf>
    <xf numFmtId="3" fontId="20" fillId="0" borderId="467" xfId="60" applyNumberFormat="1" applyFont="1" applyFill="1" applyBorder="1" applyAlignment="1" applyProtection="1">
      <alignment vertical="center"/>
      <protection locked="0"/>
    </xf>
    <xf numFmtId="3" fontId="20" fillId="0" borderId="416" xfId="60" applyNumberFormat="1" applyFont="1" applyFill="1" applyBorder="1" applyAlignment="1" applyProtection="1">
      <alignment vertical="center"/>
      <protection/>
    </xf>
    <xf numFmtId="3" fontId="20" fillId="0" borderId="468" xfId="60" applyNumberFormat="1" applyFont="1" applyFill="1" applyBorder="1" applyAlignment="1" applyProtection="1">
      <alignment vertical="center"/>
      <protection/>
    </xf>
    <xf numFmtId="3" fontId="20" fillId="0" borderId="47" xfId="60" applyNumberFormat="1" applyFont="1" applyFill="1" applyBorder="1" applyAlignment="1" applyProtection="1">
      <alignment vertical="center"/>
      <protection/>
    </xf>
    <xf numFmtId="3" fontId="20" fillId="0" borderId="397" xfId="60" applyNumberFormat="1" applyFont="1" applyFill="1" applyBorder="1" applyAlignment="1" applyProtection="1">
      <alignment vertical="center"/>
      <protection locked="0"/>
    </xf>
    <xf numFmtId="3" fontId="20" fillId="0" borderId="446" xfId="60" applyNumberFormat="1" applyFont="1" applyFill="1" applyBorder="1" applyAlignment="1" applyProtection="1">
      <alignment vertical="center"/>
      <protection locked="0"/>
    </xf>
    <xf numFmtId="3" fontId="20" fillId="0" borderId="455" xfId="60" applyNumberFormat="1" applyFont="1" applyFill="1" applyBorder="1" applyAlignment="1" applyProtection="1">
      <alignment vertical="center"/>
      <protection locked="0"/>
    </xf>
    <xf numFmtId="3" fontId="20" fillId="0" borderId="366" xfId="60" applyNumberFormat="1" applyFont="1" applyFill="1" applyBorder="1" applyAlignment="1" applyProtection="1">
      <alignment vertical="center"/>
      <protection locked="0"/>
    </xf>
    <xf numFmtId="49" fontId="22" fillId="0" borderId="368" xfId="60" applyNumberFormat="1" applyFont="1" applyFill="1" applyBorder="1" applyAlignment="1" applyProtection="1">
      <alignment horizontal="left" vertical="center"/>
      <protection/>
    </xf>
    <xf numFmtId="0" fontId="9" fillId="0" borderId="0" xfId="57" applyFont="1" applyFill="1" applyBorder="1" applyAlignment="1" applyProtection="1">
      <alignment horizontal="center" vertical="center"/>
      <protection/>
    </xf>
    <xf numFmtId="3" fontId="13" fillId="0" borderId="34" xfId="60" applyNumberFormat="1" applyFont="1" applyFill="1" applyBorder="1" applyAlignment="1" applyProtection="1">
      <alignment vertical="center"/>
      <protection locked="0"/>
    </xf>
    <xf numFmtId="49" fontId="13" fillId="0" borderId="35" xfId="60" applyNumberFormat="1" applyFont="1" applyFill="1" applyBorder="1" applyAlignment="1" applyProtection="1">
      <alignment vertical="center"/>
      <protection locked="0"/>
    </xf>
    <xf numFmtId="49" fontId="20" fillId="0" borderId="469" xfId="60" applyNumberFormat="1" applyFont="1" applyFill="1" applyBorder="1" applyAlignment="1" applyProtection="1">
      <alignment horizontal="left" vertical="center" indent="1"/>
      <protection/>
    </xf>
    <xf numFmtId="49" fontId="20" fillId="0" borderId="470" xfId="60" applyNumberFormat="1" applyFont="1" applyFill="1" applyBorder="1" applyAlignment="1" applyProtection="1">
      <alignment horizontal="left" vertical="center" indent="2"/>
      <protection/>
    </xf>
    <xf numFmtId="49" fontId="20" fillId="0" borderId="470" xfId="60" applyNumberFormat="1" applyFont="1" applyFill="1" applyBorder="1" applyAlignment="1" applyProtection="1">
      <alignment horizontal="left" vertical="center" indent="1"/>
      <protection/>
    </xf>
    <xf numFmtId="49" fontId="20" fillId="0" borderId="470" xfId="60" applyNumberFormat="1" applyFont="1" applyFill="1" applyBorder="1" applyAlignment="1" applyProtection="1">
      <alignment horizontal="left" vertical="center" wrapText="1" indent="1"/>
      <protection/>
    </xf>
    <xf numFmtId="49" fontId="20" fillId="0" borderId="471" xfId="60" applyNumberFormat="1" applyFont="1" applyFill="1" applyBorder="1" applyAlignment="1" applyProtection="1">
      <alignment horizontal="left" vertical="center" indent="1"/>
      <protection/>
    </xf>
    <xf numFmtId="0" fontId="0" fillId="0" borderId="125" xfId="0" applyFont="1" applyBorder="1" applyAlignment="1" applyProtection="1">
      <alignment/>
      <protection/>
    </xf>
    <xf numFmtId="3" fontId="13" fillId="0" borderId="33" xfId="60" applyNumberFormat="1" applyFont="1" applyFill="1" applyBorder="1" applyAlignment="1" applyProtection="1">
      <alignment vertical="center"/>
      <protection locked="0"/>
    </xf>
    <xf numFmtId="3" fontId="13" fillId="0" borderId="472" xfId="60" applyNumberFormat="1" applyFont="1" applyFill="1" applyBorder="1" applyAlignment="1" applyProtection="1">
      <alignment vertical="center"/>
      <protection locked="0"/>
    </xf>
    <xf numFmtId="49" fontId="26" fillId="0" borderId="473" xfId="60" applyNumberFormat="1" applyFont="1" applyFill="1" applyBorder="1" applyAlignment="1" applyProtection="1">
      <alignment horizontal="left" vertical="center"/>
      <protection/>
    </xf>
    <xf numFmtId="49" fontId="26" fillId="0" borderId="474" xfId="60" applyNumberFormat="1" applyFont="1" applyFill="1" applyBorder="1" applyAlignment="1" applyProtection="1">
      <alignment horizontal="left" vertical="center"/>
      <protection/>
    </xf>
    <xf numFmtId="49" fontId="26" fillId="0" borderId="475" xfId="60" applyNumberFormat="1" applyFont="1" applyFill="1" applyBorder="1" applyAlignment="1" applyProtection="1">
      <alignment horizontal="left" vertical="center"/>
      <protection/>
    </xf>
    <xf numFmtId="49" fontId="13" fillId="0" borderId="98" xfId="0" applyNumberFormat="1" applyFont="1" applyBorder="1" applyAlignment="1" applyProtection="1">
      <alignment/>
      <protection/>
    </xf>
    <xf numFmtId="0" fontId="73" fillId="35" borderId="0" xfId="56" applyFont="1" applyFill="1" applyBorder="1" applyAlignment="1" applyProtection="1">
      <alignment horizontal="right" vertical="center"/>
      <protection/>
    </xf>
    <xf numFmtId="0" fontId="6" fillId="0" borderId="0" xfId="56" applyFont="1" applyBorder="1" applyAlignment="1" applyProtection="1">
      <alignment horizontal="left" wrapText="1"/>
      <protection/>
    </xf>
    <xf numFmtId="0" fontId="7" fillId="0" borderId="0" xfId="56" applyFont="1" applyBorder="1" applyAlignment="1" applyProtection="1">
      <alignment horizontal="center" wrapText="1"/>
      <protection/>
    </xf>
    <xf numFmtId="0" fontId="20" fillId="0" borderId="229" xfId="60" applyFont="1" applyFill="1" applyBorder="1" applyAlignment="1" applyProtection="1">
      <alignment horizontal="center" vertical="center" wrapText="1"/>
      <protection/>
    </xf>
    <xf numFmtId="165" fontId="20" fillId="39" borderId="476" xfId="60" applyNumberFormat="1" applyFont="1" applyFill="1" applyBorder="1" applyAlignment="1" applyProtection="1">
      <alignment horizontal="center" vertical="center"/>
      <protection/>
    </xf>
    <xf numFmtId="3" fontId="20" fillId="27" borderId="245" xfId="60" applyNumberFormat="1" applyFont="1" applyFill="1" applyBorder="1" applyAlignment="1" applyProtection="1">
      <alignment vertical="center"/>
      <protection locked="0"/>
    </xf>
    <xf numFmtId="3" fontId="20" fillId="27" borderId="477" xfId="60" applyNumberFormat="1" applyFont="1" applyFill="1" applyBorder="1" applyAlignment="1" applyProtection="1">
      <alignment vertical="center"/>
      <protection locked="0"/>
    </xf>
    <xf numFmtId="3" fontId="20" fillId="27" borderId="249" xfId="6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"/>
      <protection/>
    </xf>
    <xf numFmtId="0" fontId="6" fillId="0" borderId="0" xfId="56" applyFont="1" applyBorder="1" applyAlignment="1" applyProtection="1">
      <alignment horizontal="left" wrapText="1"/>
      <protection/>
    </xf>
    <xf numFmtId="0" fontId="7" fillId="0" borderId="0" xfId="56" applyFont="1" applyBorder="1" applyAlignment="1" applyProtection="1">
      <alignment horizontal="center" wrapText="1"/>
      <protection/>
    </xf>
    <xf numFmtId="0" fontId="73" fillId="35" borderId="0" xfId="56" applyFont="1" applyFill="1" applyBorder="1" applyAlignment="1" applyProtection="1">
      <alignment horizontal="right" vertical="center"/>
      <protection/>
    </xf>
    <xf numFmtId="0" fontId="0" fillId="0" borderId="478" xfId="0" applyFont="1" applyFill="1" applyBorder="1" applyAlignment="1" applyProtection="1">
      <alignment horizontal="center" vertical="center"/>
      <protection/>
    </xf>
    <xf numFmtId="0" fontId="0" fillId="0" borderId="479" xfId="0" applyFont="1" applyFill="1" applyBorder="1" applyAlignment="1" applyProtection="1">
      <alignment horizontal="center" vertical="center"/>
      <protection/>
    </xf>
    <xf numFmtId="0" fontId="13" fillId="35" borderId="130" xfId="56" applyFont="1" applyFill="1" applyBorder="1" applyAlignment="1" applyProtection="1">
      <alignment horizontal="center" vertical="center" wrapText="1"/>
      <protection/>
    </xf>
    <xf numFmtId="0" fontId="13" fillId="0" borderId="130" xfId="56" applyFont="1" applyFill="1" applyBorder="1" applyAlignment="1" applyProtection="1">
      <alignment horizontal="center" vertical="center" wrapText="1"/>
      <protection/>
    </xf>
    <xf numFmtId="0" fontId="13" fillId="35" borderId="300" xfId="56" applyFont="1" applyFill="1" applyBorder="1" applyAlignment="1" applyProtection="1">
      <alignment horizontal="center" vertical="center" wrapText="1"/>
      <protection/>
    </xf>
    <xf numFmtId="0" fontId="13" fillId="35" borderId="127" xfId="56" applyFont="1" applyFill="1" applyBorder="1" applyAlignment="1" applyProtection="1">
      <alignment horizontal="center" vertical="center" wrapText="1"/>
      <protection/>
    </xf>
    <xf numFmtId="0" fontId="13" fillId="35" borderId="191" xfId="56" applyFont="1" applyFill="1" applyBorder="1" applyAlignment="1" applyProtection="1">
      <alignment horizontal="center" vertical="center" wrapText="1"/>
      <protection/>
    </xf>
    <xf numFmtId="3" fontId="21" fillId="36" borderId="120" xfId="56" applyNumberFormat="1" applyFont="1" applyFill="1" applyBorder="1" applyAlignment="1" applyProtection="1">
      <alignment horizontal="right" vertical="center" wrapText="1"/>
      <protection/>
    </xf>
    <xf numFmtId="3" fontId="21" fillId="36" borderId="119" xfId="56" applyNumberFormat="1" applyFont="1" applyFill="1" applyBorder="1" applyAlignment="1" applyProtection="1">
      <alignment horizontal="right" vertical="center" wrapText="1"/>
      <protection/>
    </xf>
    <xf numFmtId="164" fontId="20" fillId="0" borderId="135" xfId="56" applyNumberFormat="1" applyFont="1" applyFill="1" applyBorder="1" applyAlignment="1" applyProtection="1">
      <alignment vertical="center"/>
      <protection/>
    </xf>
    <xf numFmtId="164" fontId="20" fillId="0" borderId="480" xfId="56" applyNumberFormat="1" applyFont="1" applyFill="1" applyBorder="1" applyAlignment="1" applyProtection="1">
      <alignment vertical="center"/>
      <protection/>
    </xf>
    <xf numFmtId="164" fontId="20" fillId="0" borderId="26" xfId="56" applyNumberFormat="1" applyFont="1" applyFill="1" applyBorder="1" applyAlignment="1" applyProtection="1">
      <alignment vertical="center"/>
      <protection locked="0"/>
    </xf>
    <xf numFmtId="164" fontId="20" fillId="0" borderId="28" xfId="56" applyNumberFormat="1" applyFont="1" applyFill="1" applyBorder="1" applyAlignment="1" applyProtection="1">
      <alignment vertical="center"/>
      <protection locked="0"/>
    </xf>
    <xf numFmtId="164" fontId="20" fillId="0" borderId="29" xfId="56" applyNumberFormat="1" applyFont="1" applyFill="1" applyBorder="1" applyAlignment="1" applyProtection="1">
      <alignment vertical="center"/>
      <protection locked="0"/>
    </xf>
    <xf numFmtId="164" fontId="20" fillId="0" borderId="128" xfId="56" applyNumberFormat="1" applyFont="1" applyFill="1" applyBorder="1" applyAlignment="1" applyProtection="1">
      <alignment vertical="center"/>
      <protection/>
    </xf>
    <xf numFmtId="164" fontId="20" fillId="0" borderId="481" xfId="56" applyNumberFormat="1" applyFont="1" applyFill="1" applyBorder="1" applyAlignment="1" applyProtection="1">
      <alignment vertical="center"/>
      <protection/>
    </xf>
    <xf numFmtId="164" fontId="20" fillId="0" borderId="191" xfId="56" applyNumberFormat="1" applyFont="1" applyFill="1" applyBorder="1" applyAlignment="1" applyProtection="1">
      <alignment vertical="center"/>
      <protection locked="0"/>
    </xf>
    <xf numFmtId="164" fontId="21" fillId="0" borderId="480" xfId="56" applyNumberFormat="1" applyFont="1" applyFill="1" applyBorder="1" applyAlignment="1" applyProtection="1">
      <alignment vertical="center"/>
      <protection/>
    </xf>
    <xf numFmtId="164" fontId="21" fillId="0" borderId="481" xfId="56" applyNumberFormat="1" applyFont="1" applyFill="1" applyBorder="1" applyAlignment="1" applyProtection="1">
      <alignment vertical="center"/>
      <protection locked="0"/>
    </xf>
    <xf numFmtId="164" fontId="21" fillId="0" borderId="482" xfId="56" applyNumberFormat="1" applyFont="1" applyFill="1" applyBorder="1" applyAlignment="1" applyProtection="1">
      <alignment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0" fillId="0" borderId="147" xfId="59" applyFont="1" applyFill="1" applyBorder="1" applyAlignment="1" applyProtection="1">
      <alignment horizontal="center" vertical="center"/>
      <protection/>
    </xf>
    <xf numFmtId="0" fontId="20" fillId="0" borderId="127" xfId="59" applyFont="1" applyFill="1" applyBorder="1" applyAlignment="1" applyProtection="1">
      <alignment horizontal="center" vertical="center"/>
      <protection/>
    </xf>
    <xf numFmtId="0" fontId="20" fillId="0" borderId="149" xfId="59" applyFont="1" applyFill="1" applyBorder="1" applyAlignment="1" applyProtection="1">
      <alignment horizontal="center" vertical="center"/>
      <protection/>
    </xf>
    <xf numFmtId="0" fontId="20" fillId="0" borderId="131" xfId="59" applyFont="1" applyFill="1" applyBorder="1" applyAlignment="1" applyProtection="1">
      <alignment horizontal="center" vertical="center"/>
      <protection/>
    </xf>
    <xf numFmtId="0" fontId="20" fillId="0" borderId="191" xfId="59" applyFont="1" applyFill="1" applyBorder="1" applyAlignment="1" applyProtection="1">
      <alignment horizontal="center" vertical="center"/>
      <protection/>
    </xf>
    <xf numFmtId="3" fontId="13" fillId="0" borderId="25" xfId="60" applyNumberFormat="1" applyFont="1" applyFill="1" applyBorder="1" applyAlignment="1" applyProtection="1">
      <alignment vertical="center"/>
      <protection locked="0"/>
    </xf>
    <xf numFmtId="3" fontId="13" fillId="0" borderId="12" xfId="60" applyNumberFormat="1" applyFont="1" applyFill="1" applyBorder="1" applyAlignment="1" applyProtection="1">
      <alignment vertical="center"/>
      <protection locked="0"/>
    </xf>
    <xf numFmtId="3" fontId="13" fillId="0" borderId="47" xfId="60" applyNumberFormat="1" applyFont="1" applyFill="1" applyBorder="1" applyAlignment="1" applyProtection="1">
      <alignment vertical="center"/>
      <protection locked="0"/>
    </xf>
    <xf numFmtId="3" fontId="13" fillId="0" borderId="11" xfId="60" applyNumberFormat="1" applyFont="1" applyFill="1" applyBorder="1" applyAlignment="1" applyProtection="1">
      <alignment vertical="center"/>
      <protection locked="0"/>
    </xf>
    <xf numFmtId="3" fontId="13" fillId="0" borderId="26" xfId="60" applyNumberFormat="1" applyFont="1" applyFill="1" applyBorder="1" applyAlignment="1" applyProtection="1">
      <alignment vertical="center"/>
      <protection locked="0"/>
    </xf>
    <xf numFmtId="3" fontId="13" fillId="0" borderId="27" xfId="60" applyNumberFormat="1" applyFont="1" applyFill="1" applyBorder="1" applyAlignment="1" applyProtection="1">
      <alignment vertical="center"/>
      <protection locked="0"/>
    </xf>
    <xf numFmtId="3" fontId="13" fillId="0" borderId="15" xfId="60" applyNumberFormat="1" applyFont="1" applyFill="1" applyBorder="1" applyAlignment="1" applyProtection="1">
      <alignment vertical="center"/>
      <protection locked="0"/>
    </xf>
    <xf numFmtId="3" fontId="13" fillId="0" borderId="17" xfId="60" applyNumberFormat="1" applyFont="1" applyFill="1" applyBorder="1" applyAlignment="1" applyProtection="1">
      <alignment vertical="center"/>
      <protection locked="0"/>
    </xf>
    <xf numFmtId="3" fontId="13" fillId="0" borderId="14" xfId="60" applyNumberFormat="1" applyFont="1" applyFill="1" applyBorder="1" applyAlignment="1" applyProtection="1">
      <alignment vertical="center"/>
      <protection locked="0"/>
    </xf>
    <xf numFmtId="3" fontId="13" fillId="0" borderId="28" xfId="60" applyNumberFormat="1" applyFont="1" applyFill="1" applyBorder="1" applyAlignment="1" applyProtection="1">
      <alignment vertical="center"/>
      <protection locked="0"/>
    </xf>
    <xf numFmtId="3" fontId="13" fillId="0" borderId="27" xfId="60" applyNumberFormat="1" applyFont="1" applyFill="1" applyBorder="1" applyAlignment="1" applyProtection="1">
      <alignment vertical="center"/>
      <protection/>
    </xf>
    <xf numFmtId="3" fontId="13" fillId="0" borderId="15" xfId="60" applyNumberFormat="1" applyFont="1" applyFill="1" applyBorder="1" applyAlignment="1" applyProtection="1">
      <alignment vertical="center"/>
      <protection/>
    </xf>
    <xf numFmtId="3" fontId="13" fillId="0" borderId="17" xfId="60" applyNumberFormat="1" applyFont="1" applyFill="1" applyBorder="1" applyAlignment="1" applyProtection="1">
      <alignment vertical="center"/>
      <protection/>
    </xf>
    <xf numFmtId="3" fontId="13" fillId="0" borderId="14" xfId="60" applyNumberFormat="1" applyFont="1" applyFill="1" applyBorder="1" applyAlignment="1" applyProtection="1">
      <alignment vertical="center"/>
      <protection/>
    </xf>
    <xf numFmtId="3" fontId="13" fillId="0" borderId="28" xfId="60" applyNumberFormat="1" applyFont="1" applyFill="1" applyBorder="1" applyAlignment="1" applyProtection="1">
      <alignment vertical="center"/>
      <protection/>
    </xf>
    <xf numFmtId="3" fontId="13" fillId="27" borderId="27" xfId="60" applyNumberFormat="1" applyFont="1" applyFill="1" applyBorder="1" applyAlignment="1" applyProtection="1">
      <alignment vertical="center"/>
      <protection locked="0"/>
    </xf>
    <xf numFmtId="3" fontId="13" fillId="27" borderId="15" xfId="60" applyNumberFormat="1" applyFont="1" applyFill="1" applyBorder="1" applyAlignment="1" applyProtection="1">
      <alignment vertical="center"/>
      <protection locked="0"/>
    </xf>
    <xf numFmtId="3" fontId="13" fillId="27" borderId="17" xfId="60" applyNumberFormat="1" applyFont="1" applyFill="1" applyBorder="1" applyAlignment="1" applyProtection="1">
      <alignment vertical="center"/>
      <protection locked="0"/>
    </xf>
    <xf numFmtId="3" fontId="13" fillId="27" borderId="14" xfId="60" applyNumberFormat="1" applyFont="1" applyFill="1" applyBorder="1" applyAlignment="1" applyProtection="1">
      <alignment vertical="center"/>
      <protection locked="0"/>
    </xf>
    <xf numFmtId="3" fontId="13" fillId="27" borderId="28" xfId="60" applyNumberFormat="1" applyFont="1" applyFill="1" applyBorder="1" applyAlignment="1" applyProtection="1">
      <alignment vertical="center"/>
      <protection locked="0"/>
    </xf>
    <xf numFmtId="3" fontId="13" fillId="27" borderId="27" xfId="60" applyNumberFormat="1" applyFont="1" applyFill="1" applyBorder="1" applyAlignment="1" applyProtection="1">
      <alignment vertical="center"/>
      <protection/>
    </xf>
    <xf numFmtId="3" fontId="13" fillId="27" borderId="15" xfId="60" applyNumberFormat="1" applyFont="1" applyFill="1" applyBorder="1" applyAlignment="1" applyProtection="1">
      <alignment vertical="center"/>
      <protection/>
    </xf>
    <xf numFmtId="3" fontId="13" fillId="27" borderId="17" xfId="60" applyNumberFormat="1" applyFont="1" applyFill="1" applyBorder="1" applyAlignment="1" applyProtection="1">
      <alignment vertical="center"/>
      <protection/>
    </xf>
    <xf numFmtId="3" fontId="13" fillId="27" borderId="14" xfId="60" applyNumberFormat="1" applyFont="1" applyFill="1" applyBorder="1" applyAlignment="1" applyProtection="1">
      <alignment vertical="center"/>
      <protection/>
    </xf>
    <xf numFmtId="3" fontId="13" fillId="27" borderId="28" xfId="60" applyNumberFormat="1" applyFont="1" applyFill="1" applyBorder="1" applyAlignment="1" applyProtection="1">
      <alignment vertical="center"/>
      <protection/>
    </xf>
    <xf numFmtId="3" fontId="13" fillId="0" borderId="21" xfId="60" applyNumberFormat="1" applyFont="1" applyFill="1" applyBorder="1" applyAlignment="1" applyProtection="1">
      <alignment vertical="center"/>
      <protection locked="0"/>
    </xf>
    <xf numFmtId="3" fontId="13" fillId="0" borderId="19" xfId="60" applyNumberFormat="1" applyFont="1" applyFill="1" applyBorder="1" applyAlignment="1" applyProtection="1">
      <alignment vertical="center"/>
      <protection locked="0"/>
    </xf>
    <xf numFmtId="3" fontId="13" fillId="0" borderId="48" xfId="60" applyNumberFormat="1" applyFont="1" applyFill="1" applyBorder="1" applyAlignment="1" applyProtection="1">
      <alignment vertical="center"/>
      <protection locked="0"/>
    </xf>
    <xf numFmtId="3" fontId="13" fillId="0" borderId="18" xfId="60" applyNumberFormat="1" applyFont="1" applyFill="1" applyBorder="1" applyAlignment="1" applyProtection="1">
      <alignment vertical="center"/>
      <protection locked="0"/>
    </xf>
    <xf numFmtId="3" fontId="13" fillId="0" borderId="29" xfId="60" applyNumberFormat="1" applyFont="1" applyFill="1" applyBorder="1" applyAlignment="1" applyProtection="1">
      <alignment vertical="center"/>
      <protection locked="0"/>
    </xf>
    <xf numFmtId="3" fontId="13" fillId="0" borderId="158" xfId="60" applyNumberFormat="1" applyFont="1" applyFill="1" applyBorder="1" applyAlignment="1" applyProtection="1">
      <alignment vertical="center"/>
      <protection/>
    </xf>
    <xf numFmtId="3" fontId="13" fillId="0" borderId="23" xfId="60" applyNumberFormat="1" applyFont="1" applyFill="1" applyBorder="1" applyAlignment="1" applyProtection="1">
      <alignment vertical="center"/>
      <protection/>
    </xf>
    <xf numFmtId="3" fontId="13" fillId="0" borderId="78" xfId="60" applyNumberFormat="1" applyFont="1" applyFill="1" applyBorder="1" applyAlignment="1" applyProtection="1">
      <alignment vertical="center"/>
      <protection/>
    </xf>
    <xf numFmtId="3" fontId="13" fillId="0" borderId="22" xfId="60" applyNumberFormat="1" applyFont="1" applyFill="1" applyBorder="1" applyAlignment="1" applyProtection="1">
      <alignment vertical="center"/>
      <protection/>
    </xf>
    <xf numFmtId="3" fontId="13" fillId="0" borderId="165" xfId="60" applyNumberFormat="1" applyFont="1" applyFill="1" applyBorder="1" applyAlignment="1" applyProtection="1">
      <alignment vertical="center"/>
      <protection/>
    </xf>
    <xf numFmtId="0" fontId="13" fillId="0" borderId="27" xfId="60" applyFont="1" applyFill="1" applyBorder="1" applyAlignment="1" applyProtection="1">
      <alignment horizontal="center" vertical="center" wrapText="1"/>
      <protection/>
    </xf>
    <xf numFmtId="0" fontId="13" fillId="0" borderId="450" xfId="60" applyFont="1" applyFill="1" applyBorder="1" applyAlignment="1" applyProtection="1">
      <alignment horizontal="center" vertical="center" wrapText="1"/>
      <protection/>
    </xf>
    <xf numFmtId="49" fontId="20" fillId="0" borderId="147" xfId="59" applyNumberFormat="1" applyFont="1" applyFill="1" applyBorder="1" applyAlignment="1" applyProtection="1">
      <alignment horizontal="center" vertical="center" wrapText="1"/>
      <protection/>
    </xf>
    <xf numFmtId="0" fontId="20" fillId="0" borderId="453" xfId="59" applyFont="1" applyFill="1" applyBorder="1" applyAlignment="1" applyProtection="1">
      <alignment horizontal="center" vertical="center"/>
      <protection/>
    </xf>
    <xf numFmtId="3" fontId="20" fillId="0" borderId="483" xfId="60" applyNumberFormat="1" applyFont="1" applyFill="1" applyBorder="1" applyAlignment="1" applyProtection="1">
      <alignment vertical="center"/>
      <protection locked="0"/>
    </xf>
    <xf numFmtId="3" fontId="20" fillId="0" borderId="450" xfId="60" applyNumberFormat="1" applyFont="1" applyFill="1" applyBorder="1" applyAlignment="1" applyProtection="1">
      <alignment vertical="center"/>
      <protection locked="0"/>
    </xf>
    <xf numFmtId="3" fontId="20" fillId="0" borderId="450" xfId="60" applyNumberFormat="1" applyFont="1" applyFill="1" applyBorder="1" applyAlignment="1" applyProtection="1">
      <alignment vertical="center"/>
      <protection/>
    </xf>
    <xf numFmtId="3" fontId="20" fillId="27" borderId="450" xfId="60" applyNumberFormat="1" applyFont="1" applyFill="1" applyBorder="1" applyAlignment="1" applyProtection="1">
      <alignment vertical="center"/>
      <protection locked="0"/>
    </xf>
    <xf numFmtId="3" fontId="20" fillId="27" borderId="14" xfId="60" applyNumberFormat="1" applyFont="1" applyFill="1" applyBorder="1" applyAlignment="1" applyProtection="1">
      <alignment vertical="center"/>
      <protection/>
    </xf>
    <xf numFmtId="3" fontId="20" fillId="27" borderId="27" xfId="60" applyNumberFormat="1" applyFont="1" applyFill="1" applyBorder="1" applyAlignment="1" applyProtection="1">
      <alignment vertical="center"/>
      <protection/>
    </xf>
    <xf numFmtId="3" fontId="20" fillId="27" borderId="450" xfId="60" applyNumberFormat="1" applyFont="1" applyFill="1" applyBorder="1" applyAlignment="1" applyProtection="1">
      <alignment vertical="center"/>
      <protection/>
    </xf>
    <xf numFmtId="3" fontId="20" fillId="0" borderId="484" xfId="60" applyNumberFormat="1" applyFont="1" applyFill="1" applyBorder="1" applyAlignment="1" applyProtection="1">
      <alignment vertical="center"/>
      <protection locked="0"/>
    </xf>
    <xf numFmtId="3" fontId="20" fillId="0" borderId="22" xfId="60" applyNumberFormat="1" applyFont="1" applyFill="1" applyBorder="1" applyAlignment="1" applyProtection="1">
      <alignment vertical="center"/>
      <protection/>
    </xf>
    <xf numFmtId="3" fontId="20" fillId="0" borderId="158" xfId="60" applyNumberFormat="1" applyFont="1" applyFill="1" applyBorder="1" applyAlignment="1" applyProtection="1">
      <alignment vertical="center"/>
      <protection/>
    </xf>
    <xf numFmtId="3" fontId="20" fillId="0" borderId="485" xfId="60" applyNumberFormat="1" applyFont="1" applyFill="1" applyBorder="1" applyAlignment="1" applyProtection="1">
      <alignment vertical="center"/>
      <protection/>
    </xf>
    <xf numFmtId="3" fontId="20" fillId="38" borderId="129" xfId="60" applyNumberFormat="1" applyFont="1" applyFill="1" applyBorder="1" applyAlignment="1" applyProtection="1">
      <alignment vertical="center"/>
      <protection/>
    </xf>
    <xf numFmtId="3" fontId="20" fillId="38" borderId="130" xfId="60" applyNumberFormat="1" applyFont="1" applyFill="1" applyBorder="1" applyAlignment="1" applyProtection="1">
      <alignment vertical="center"/>
      <protection/>
    </xf>
    <xf numFmtId="3" fontId="20" fillId="38" borderId="479" xfId="0" applyNumberFormat="1" applyFont="1" applyFill="1" applyBorder="1" applyAlignment="1" applyProtection="1">
      <alignment/>
      <protection/>
    </xf>
    <xf numFmtId="3" fontId="20" fillId="0" borderId="450" xfId="0" applyNumberFormat="1" applyFont="1" applyBorder="1" applyAlignment="1" applyProtection="1">
      <alignment/>
      <protection locked="0"/>
    </xf>
    <xf numFmtId="3" fontId="20" fillId="0" borderId="484" xfId="0" applyNumberFormat="1" applyFont="1" applyBorder="1" applyAlignment="1" applyProtection="1">
      <alignment/>
      <protection locked="0"/>
    </xf>
    <xf numFmtId="3" fontId="20" fillId="0" borderId="51" xfId="60" applyNumberFormat="1" applyFont="1" applyFill="1" applyBorder="1" applyAlignment="1" applyProtection="1">
      <alignment vertical="center"/>
      <protection locked="0"/>
    </xf>
    <xf numFmtId="3" fontId="20" fillId="0" borderId="52" xfId="60" applyNumberFormat="1" applyFont="1" applyFill="1" applyBorder="1" applyAlignment="1" applyProtection="1">
      <alignment vertical="center"/>
      <protection locked="0"/>
    </xf>
    <xf numFmtId="3" fontId="20" fillId="0" borderId="486" xfId="0" applyNumberFormat="1" applyFont="1" applyBorder="1" applyAlignment="1" applyProtection="1">
      <alignment/>
      <protection locked="0"/>
    </xf>
    <xf numFmtId="3" fontId="20" fillId="0" borderId="487" xfId="0" applyNumberFormat="1" applyFont="1" applyBorder="1" applyAlignment="1" applyProtection="1">
      <alignment/>
      <protection locked="0"/>
    </xf>
    <xf numFmtId="0" fontId="30" fillId="0" borderId="488" xfId="0" applyFont="1" applyBorder="1" applyAlignment="1">
      <alignment horizontal="center" vertical="top"/>
    </xf>
    <xf numFmtId="0" fontId="30" fillId="0" borderId="489" xfId="0" applyFont="1" applyBorder="1" applyAlignment="1">
      <alignment horizontal="center" vertical="top"/>
    </xf>
    <xf numFmtId="0" fontId="30" fillId="0" borderId="490" xfId="0" applyFont="1" applyBorder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62" fillId="0" borderId="0" xfId="52" applyAlignment="1">
      <alignment horizontal="left" vertical="center" indent="2"/>
    </xf>
    <xf numFmtId="0" fontId="2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indent="1"/>
    </xf>
    <xf numFmtId="0" fontId="62" fillId="0" borderId="0" xfId="52" applyAlignment="1">
      <alignment horizontal="left" indent="2"/>
    </xf>
    <xf numFmtId="0" fontId="0" fillId="40" borderId="491" xfId="0" applyFill="1" applyBorder="1" applyAlignment="1">
      <alignment horizontal="center" vertical="center"/>
    </xf>
    <xf numFmtId="0" fontId="0" fillId="40" borderId="398" xfId="0" applyFill="1" applyBorder="1" applyAlignment="1">
      <alignment horizontal="center" vertical="center"/>
    </xf>
    <xf numFmtId="0" fontId="0" fillId="40" borderId="492" xfId="0" applyFill="1" applyBorder="1" applyAlignment="1">
      <alignment horizontal="center" vertical="center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398" xfId="0" applyBorder="1" applyAlignment="1" applyProtection="1">
      <alignment horizontal="left" vertical="center"/>
      <protection locked="0"/>
    </xf>
    <xf numFmtId="0" fontId="0" fillId="0" borderId="492" xfId="0" applyBorder="1" applyAlignment="1" applyProtection="1">
      <alignment horizontal="left" vertical="center"/>
      <protection locked="0"/>
    </xf>
    <xf numFmtId="0" fontId="0" fillId="0" borderId="493" xfId="0" applyBorder="1" applyAlignment="1" applyProtection="1">
      <alignment horizontal="left" vertical="center"/>
      <protection locked="0"/>
    </xf>
    <xf numFmtId="0" fontId="0" fillId="0" borderId="494" xfId="0" applyFont="1" applyBorder="1" applyAlignment="1" applyProtection="1">
      <alignment horizontal="left" vertical="center"/>
      <protection locked="0"/>
    </xf>
    <xf numFmtId="0" fontId="0" fillId="0" borderId="495" xfId="0" applyBorder="1" applyAlignment="1" applyProtection="1">
      <alignment horizontal="left" vertical="center"/>
      <protection locked="0"/>
    </xf>
    <xf numFmtId="0" fontId="0" fillId="0" borderId="496" xfId="0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8" fillId="0" borderId="279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280" xfId="0" applyFont="1" applyBorder="1" applyAlignment="1">
      <alignment horizontal="center" vertical="center"/>
    </xf>
    <xf numFmtId="14" fontId="66" fillId="35" borderId="0" xfId="56" applyNumberFormat="1" applyFill="1" applyAlignment="1" applyProtection="1">
      <alignment horizontal="left" vertical="center" indent="1"/>
      <protection/>
    </xf>
    <xf numFmtId="0" fontId="66" fillId="35" borderId="0" xfId="56" applyFill="1" applyAlignment="1" applyProtection="1">
      <alignment horizontal="left" vertical="center" indent="1"/>
      <protection/>
    </xf>
    <xf numFmtId="0" fontId="66" fillId="0" borderId="0" xfId="56" applyFill="1" applyBorder="1" applyAlignment="1" applyProtection="1">
      <alignment horizontal="left" vertical="center" wrapText="1" indent="1"/>
      <protection/>
    </xf>
    <xf numFmtId="0" fontId="7" fillId="0" borderId="0" xfId="56" applyFont="1" applyFill="1" applyAlignment="1" applyProtection="1">
      <alignment horizontal="center" vertical="center" wrapText="1"/>
      <protection/>
    </xf>
    <xf numFmtId="0" fontId="9" fillId="41" borderId="222" xfId="56" applyFont="1" applyFill="1" applyBorder="1" applyAlignment="1" applyProtection="1">
      <alignment horizontal="center" vertical="center" wrapText="1"/>
      <protection/>
    </xf>
    <xf numFmtId="0" fontId="9" fillId="41" borderId="497" xfId="56" applyFont="1" applyFill="1" applyBorder="1" applyAlignment="1" applyProtection="1">
      <alignment horizontal="center" vertical="center" wrapText="1"/>
      <protection/>
    </xf>
    <xf numFmtId="0" fontId="9" fillId="41" borderId="223" xfId="56" applyFont="1" applyFill="1" applyBorder="1" applyAlignment="1" applyProtection="1">
      <alignment horizontal="center" vertical="center" wrapText="1"/>
      <protection/>
    </xf>
    <xf numFmtId="0" fontId="9" fillId="41" borderId="498" xfId="56" applyFont="1" applyFill="1" applyBorder="1" applyAlignment="1" applyProtection="1">
      <alignment horizontal="center" vertical="center" wrapText="1"/>
      <protection/>
    </xf>
    <xf numFmtId="0" fontId="9" fillId="41" borderId="117" xfId="56" applyFont="1" applyFill="1" applyBorder="1" applyAlignment="1" applyProtection="1">
      <alignment horizontal="center" vertical="center" wrapText="1"/>
      <protection/>
    </xf>
    <xf numFmtId="0" fontId="9" fillId="41" borderId="118" xfId="56" applyFont="1" applyFill="1" applyBorder="1" applyAlignment="1" applyProtection="1">
      <alignment horizontal="center" vertical="center" wrapText="1"/>
      <protection/>
    </xf>
    <xf numFmtId="0" fontId="3" fillId="35" borderId="284" xfId="56" applyFont="1" applyFill="1" applyBorder="1" applyAlignment="1" applyProtection="1">
      <alignment horizontal="center" vertical="center"/>
      <protection/>
    </xf>
    <xf numFmtId="0" fontId="3" fillId="35" borderId="296" xfId="56" applyFont="1" applyFill="1" applyBorder="1" applyAlignment="1" applyProtection="1">
      <alignment horizontal="center" vertical="center"/>
      <protection/>
    </xf>
    <xf numFmtId="0" fontId="3" fillId="35" borderId="298" xfId="56" applyFont="1" applyFill="1" applyBorder="1" applyAlignment="1" applyProtection="1">
      <alignment horizontal="center" vertical="center"/>
      <protection/>
    </xf>
    <xf numFmtId="0" fontId="18" fillId="41" borderId="499" xfId="56" applyFont="1" applyFill="1" applyBorder="1" applyAlignment="1" applyProtection="1">
      <alignment horizontal="center" vertical="center" wrapText="1"/>
      <protection/>
    </xf>
    <xf numFmtId="0" fontId="18" fillId="41" borderId="217" xfId="56" applyFont="1" applyFill="1" applyBorder="1" applyAlignment="1" applyProtection="1">
      <alignment horizontal="center" vertical="center" wrapText="1"/>
      <protection/>
    </xf>
    <xf numFmtId="0" fontId="18" fillId="41" borderId="500" xfId="56" applyFont="1" applyFill="1" applyBorder="1" applyAlignment="1" applyProtection="1">
      <alignment horizontal="center" vertical="center" wrapText="1"/>
      <protection/>
    </xf>
    <xf numFmtId="0" fontId="18" fillId="41" borderId="149" xfId="56" applyFont="1" applyFill="1" applyBorder="1" applyAlignment="1" applyProtection="1">
      <alignment horizontal="center" vertical="center" wrapText="1"/>
      <protection/>
    </xf>
    <xf numFmtId="0" fontId="4" fillId="35" borderId="0" xfId="56" applyFont="1" applyFill="1" applyAlignment="1" applyProtection="1">
      <alignment horizontal="left" vertical="center" indent="1"/>
      <protection/>
    </xf>
    <xf numFmtId="0" fontId="4" fillId="0" borderId="0" xfId="56" applyFont="1" applyBorder="1" applyAlignment="1" applyProtection="1">
      <alignment horizontal="left" indent="1"/>
      <protection/>
    </xf>
    <xf numFmtId="0" fontId="6" fillId="0" borderId="0" xfId="56" applyFont="1" applyBorder="1" applyAlignment="1" applyProtection="1">
      <alignment horizontal="left" wrapText="1"/>
      <protection/>
    </xf>
    <xf numFmtId="0" fontId="7" fillId="0" borderId="0" xfId="56" applyFont="1" applyBorder="1" applyAlignment="1" applyProtection="1">
      <alignment horizontal="center" wrapText="1"/>
      <protection/>
    </xf>
    <xf numFmtId="0" fontId="73" fillId="35" borderId="0" xfId="56" applyFont="1" applyFill="1" applyBorder="1" applyAlignment="1" applyProtection="1">
      <alignment horizontal="right" vertical="center"/>
      <protection/>
    </xf>
    <xf numFmtId="0" fontId="4" fillId="35" borderId="0" xfId="56" applyFont="1" applyFill="1" applyAlignment="1" applyProtection="1">
      <alignment horizontal="left" vertical="center"/>
      <protection/>
    </xf>
    <xf numFmtId="0" fontId="4" fillId="0" borderId="0" xfId="56" applyFont="1" applyBorder="1" applyAlignment="1" applyProtection="1">
      <alignment horizontal="left"/>
      <protection/>
    </xf>
    <xf numFmtId="0" fontId="7" fillId="42" borderId="222" xfId="56" applyFont="1" applyFill="1" applyBorder="1" applyAlignment="1" applyProtection="1">
      <alignment horizontal="center" vertical="center" wrapText="1"/>
      <protection/>
    </xf>
    <xf numFmtId="0" fontId="7" fillId="42" borderId="497" xfId="56" applyFont="1" applyFill="1" applyBorder="1" applyAlignment="1" applyProtection="1">
      <alignment horizontal="center" vertical="center" wrapText="1"/>
      <protection/>
    </xf>
    <xf numFmtId="0" fontId="7" fillId="42" borderId="117" xfId="56" applyFont="1" applyFill="1" applyBorder="1" applyAlignment="1" applyProtection="1">
      <alignment horizontal="center" vertical="center" wrapText="1"/>
      <protection/>
    </xf>
    <xf numFmtId="0" fontId="7" fillId="42" borderId="118" xfId="56" applyFont="1" applyFill="1" applyBorder="1" applyAlignment="1" applyProtection="1">
      <alignment horizontal="center" vertical="center" wrapText="1"/>
      <protection/>
    </xf>
    <xf numFmtId="0" fontId="7" fillId="0" borderId="0" xfId="56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/>
      <protection/>
    </xf>
    <xf numFmtId="0" fontId="0" fillId="42" borderId="222" xfId="0" applyFill="1" applyBorder="1" applyAlignment="1" applyProtection="1">
      <alignment horizontal="center" vertical="center"/>
      <protection/>
    </xf>
    <xf numFmtId="0" fontId="0" fillId="42" borderId="219" xfId="0" applyFill="1" applyBorder="1" applyAlignment="1" applyProtection="1">
      <alignment horizontal="center" vertical="center"/>
      <protection/>
    </xf>
    <xf numFmtId="0" fontId="0" fillId="42" borderId="223" xfId="0" applyFill="1" applyBorder="1" applyAlignment="1" applyProtection="1">
      <alignment horizontal="center" vertical="center"/>
      <protection/>
    </xf>
    <xf numFmtId="0" fontId="0" fillId="42" borderId="0" xfId="0" applyFill="1" applyBorder="1" applyAlignment="1" applyProtection="1">
      <alignment horizontal="center" vertical="center"/>
      <protection/>
    </xf>
    <xf numFmtId="0" fontId="0" fillId="42" borderId="117" xfId="0" applyFill="1" applyBorder="1" applyAlignment="1" applyProtection="1">
      <alignment horizontal="center" vertical="center"/>
      <protection/>
    </xf>
    <xf numFmtId="0" fontId="0" fillId="42" borderId="251" xfId="0" applyFill="1" applyBorder="1" applyAlignment="1" applyProtection="1">
      <alignment horizontal="center" vertical="center"/>
      <protection/>
    </xf>
    <xf numFmtId="0" fontId="0" fillId="0" borderId="129" xfId="0" applyFont="1" applyFill="1" applyBorder="1" applyAlignment="1" applyProtection="1">
      <alignment horizontal="center" vertical="center"/>
      <protection/>
    </xf>
    <xf numFmtId="0" fontId="0" fillId="0" borderId="130" xfId="0" applyFont="1" applyFill="1" applyBorder="1" applyAlignment="1" applyProtection="1">
      <alignment horizontal="center" vertical="center"/>
      <protection/>
    </xf>
    <xf numFmtId="0" fontId="0" fillId="0" borderId="217" xfId="0" applyFont="1" applyFill="1" applyBorder="1" applyAlignment="1" applyProtection="1">
      <alignment horizontal="center" vertical="center"/>
      <protection/>
    </xf>
    <xf numFmtId="0" fontId="0" fillId="0" borderId="501" xfId="0" applyFont="1" applyFill="1" applyBorder="1" applyAlignment="1" applyProtection="1">
      <alignment horizontal="center" vertical="center"/>
      <protection/>
    </xf>
    <xf numFmtId="0" fontId="0" fillId="0" borderId="478" xfId="0" applyFont="1" applyFill="1" applyBorder="1" applyAlignment="1" applyProtection="1">
      <alignment horizontal="center" vertical="center"/>
      <protection/>
    </xf>
    <xf numFmtId="0" fontId="0" fillId="0" borderId="502" xfId="0" applyFont="1" applyFill="1" applyBorder="1" applyAlignment="1" applyProtection="1">
      <alignment horizontal="center" vertical="center"/>
      <protection/>
    </xf>
    <xf numFmtId="0" fontId="0" fillId="0" borderId="479" xfId="0" applyFont="1" applyFill="1" applyBorder="1" applyAlignment="1" applyProtection="1">
      <alignment horizontal="center" vertical="center"/>
      <protection/>
    </xf>
    <xf numFmtId="0" fontId="0" fillId="0" borderId="503" xfId="0" applyFont="1" applyFill="1" applyBorder="1" applyAlignment="1" applyProtection="1">
      <alignment horizontal="center" vertical="center"/>
      <protection/>
    </xf>
    <xf numFmtId="0" fontId="0" fillId="42" borderId="499" xfId="0" applyFill="1" applyBorder="1" applyAlignment="1" applyProtection="1">
      <alignment horizontal="center" vertical="center"/>
      <protection/>
    </xf>
    <xf numFmtId="0" fontId="0" fillId="42" borderId="501" xfId="0" applyFill="1" applyBorder="1" applyAlignment="1" applyProtection="1">
      <alignment horizontal="center" vertical="center"/>
      <protection/>
    </xf>
    <xf numFmtId="0" fontId="0" fillId="42" borderId="259" xfId="0" applyFill="1" applyBorder="1" applyAlignment="1" applyProtection="1">
      <alignment horizontal="center" vertical="center"/>
      <protection/>
    </xf>
    <xf numFmtId="0" fontId="0" fillId="42" borderId="16" xfId="0" applyFill="1" applyBorder="1" applyAlignment="1" applyProtection="1">
      <alignment horizontal="center" vertical="center"/>
      <protection/>
    </xf>
    <xf numFmtId="0" fontId="0" fillId="42" borderId="500" xfId="0" applyFill="1" applyBorder="1" applyAlignment="1" applyProtection="1">
      <alignment horizontal="center" vertical="center"/>
      <protection/>
    </xf>
    <xf numFmtId="0" fontId="0" fillId="42" borderId="150" xfId="0" applyFill="1" applyBorder="1" applyAlignment="1" applyProtection="1">
      <alignment horizontal="center" vertical="center"/>
      <protection/>
    </xf>
    <xf numFmtId="0" fontId="0" fillId="0" borderId="129" xfId="0" applyFont="1" applyFill="1" applyBorder="1" applyAlignment="1" applyProtection="1">
      <alignment horizontal="center" vertical="center" wrapText="1"/>
      <protection/>
    </xf>
    <xf numFmtId="0" fontId="0" fillId="0" borderId="130" xfId="0" applyFont="1" applyFill="1" applyBorder="1" applyAlignment="1" applyProtection="1">
      <alignment horizontal="center" vertical="center" wrapText="1"/>
      <protection/>
    </xf>
    <xf numFmtId="0" fontId="0" fillId="0" borderId="217" xfId="0" applyFont="1" applyFill="1" applyBorder="1" applyAlignment="1" applyProtection="1">
      <alignment horizontal="center" vertical="center" wrapText="1"/>
      <protection/>
    </xf>
    <xf numFmtId="0" fontId="0" fillId="0" borderId="501" xfId="0" applyFont="1" applyFill="1" applyBorder="1" applyAlignment="1" applyProtection="1">
      <alignment horizontal="center" vertical="center" wrapText="1"/>
      <protection/>
    </xf>
    <xf numFmtId="0" fontId="0" fillId="0" borderId="502" xfId="0" applyFont="1" applyFill="1" applyBorder="1" applyAlignment="1" applyProtection="1">
      <alignment horizontal="center" vertical="center" wrapText="1"/>
      <protection/>
    </xf>
    <xf numFmtId="0" fontId="0" fillId="0" borderId="478" xfId="0" applyFont="1" applyFill="1" applyBorder="1" applyAlignment="1" applyProtection="1">
      <alignment horizontal="center" vertical="center" wrapText="1"/>
      <protection/>
    </xf>
    <xf numFmtId="0" fontId="0" fillId="0" borderId="503" xfId="0" applyFont="1" applyFill="1" applyBorder="1" applyAlignment="1" applyProtection="1">
      <alignment horizontal="center" vertical="center" wrapText="1"/>
      <protection/>
    </xf>
    <xf numFmtId="0" fontId="0" fillId="0" borderId="479" xfId="0" applyFont="1" applyFill="1" applyBorder="1" applyAlignment="1" applyProtection="1">
      <alignment horizontal="center" vertical="center" wrapText="1"/>
      <protection/>
    </xf>
    <xf numFmtId="0" fontId="21" fillId="0" borderId="504" xfId="59" applyFont="1" applyFill="1" applyBorder="1" applyAlignment="1" applyProtection="1">
      <alignment horizontal="center" vertical="center" textRotation="90" wrapText="1"/>
      <protection/>
    </xf>
    <xf numFmtId="0" fontId="21" fillId="0" borderId="505" xfId="59" applyFont="1" applyFill="1" applyBorder="1" applyAlignment="1" applyProtection="1">
      <alignment horizontal="center" vertical="center" textRotation="90" wrapText="1"/>
      <protection/>
    </xf>
    <xf numFmtId="0" fontId="21" fillId="0" borderId="506" xfId="59" applyFont="1" applyFill="1" applyBorder="1" applyAlignment="1" applyProtection="1">
      <alignment horizontal="center" vertical="center" textRotation="90" wrapText="1"/>
      <protection/>
    </xf>
    <xf numFmtId="0" fontId="21" fillId="0" borderId="507" xfId="59" applyFont="1" applyFill="1" applyBorder="1" applyAlignment="1" applyProtection="1">
      <alignment horizontal="center" vertical="center" textRotation="90" wrapText="1"/>
      <protection/>
    </xf>
    <xf numFmtId="0" fontId="21" fillId="0" borderId="508" xfId="59" applyFont="1" applyFill="1" applyBorder="1" applyAlignment="1" applyProtection="1">
      <alignment horizontal="center" vertical="center" textRotation="90" wrapText="1"/>
      <protection/>
    </xf>
    <xf numFmtId="0" fontId="20" fillId="42" borderId="509" xfId="60" applyFont="1" applyFill="1" applyBorder="1" applyAlignment="1" applyProtection="1">
      <alignment horizontal="center" vertical="center" wrapText="1"/>
      <protection/>
    </xf>
    <xf numFmtId="0" fontId="20" fillId="42" borderId="510" xfId="60" applyFont="1" applyFill="1" applyBorder="1" applyAlignment="1" applyProtection="1">
      <alignment horizontal="center" vertical="center" wrapText="1"/>
      <protection/>
    </xf>
    <xf numFmtId="0" fontId="13" fillId="0" borderId="223" xfId="60" applyFont="1" applyFill="1" applyBorder="1" applyAlignment="1" applyProtection="1">
      <alignment horizontal="center" vertical="center" wrapText="1"/>
      <protection/>
    </xf>
    <xf numFmtId="0" fontId="13" fillId="0" borderId="498" xfId="60" applyFont="1" applyFill="1" applyBorder="1" applyAlignment="1" applyProtection="1">
      <alignment horizontal="center" vertical="center" wrapText="1"/>
      <protection/>
    </xf>
    <xf numFmtId="0" fontId="13" fillId="0" borderId="117" xfId="60" applyFont="1" applyFill="1" applyBorder="1" applyAlignment="1" applyProtection="1">
      <alignment horizontal="center" vertical="center" wrapText="1"/>
      <protection/>
    </xf>
    <xf numFmtId="0" fontId="13" fillId="0" borderId="118" xfId="60" applyFont="1" applyFill="1" applyBorder="1" applyAlignment="1" applyProtection="1">
      <alignment horizontal="center" vertical="center" wrapText="1"/>
      <protection/>
    </xf>
    <xf numFmtId="0" fontId="20" fillId="0" borderId="511" xfId="60" applyFont="1" applyFill="1" applyBorder="1" applyAlignment="1" applyProtection="1">
      <alignment horizontal="center" vertical="center" wrapText="1"/>
      <protection/>
    </xf>
    <xf numFmtId="0" fontId="20" fillId="0" borderId="229" xfId="60" applyFont="1" applyFill="1" applyBorder="1" applyAlignment="1" applyProtection="1">
      <alignment horizontal="center" vertical="center" wrapText="1"/>
      <protection/>
    </xf>
    <xf numFmtId="0" fontId="20" fillId="0" borderId="512" xfId="0" applyFont="1" applyFill="1" applyBorder="1" applyAlignment="1" applyProtection="1">
      <alignment horizontal="center" vertical="center" wrapText="1"/>
      <protection/>
    </xf>
    <xf numFmtId="0" fontId="20" fillId="0" borderId="513" xfId="0" applyFont="1" applyFill="1" applyBorder="1" applyAlignment="1" applyProtection="1">
      <alignment horizontal="center" vertical="center" wrapText="1"/>
      <protection/>
    </xf>
    <xf numFmtId="0" fontId="62" fillId="0" borderId="0" xfId="52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72" fillId="35" borderId="0" xfId="56" applyFont="1" applyFill="1" applyAlignment="1" applyProtection="1">
      <alignment horizontal="left" vertical="center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17" fillId="35" borderId="0" xfId="56" applyFont="1" applyFill="1" applyAlignment="1" applyProtection="1">
      <alignment horizontal="left" vertical="center" wrapText="1"/>
      <protection/>
    </xf>
    <xf numFmtId="0" fontId="18" fillId="0" borderId="0" xfId="60" applyFont="1" applyFill="1" applyBorder="1" applyAlignment="1" applyProtection="1">
      <alignment horizontal="left" vertical="center" wrapText="1"/>
      <protection/>
    </xf>
    <xf numFmtId="0" fontId="9" fillId="0" borderId="0" xfId="60" applyFont="1" applyFill="1" applyBorder="1" applyAlignment="1" applyProtection="1">
      <alignment horizontal="center" vertical="center" wrapText="1"/>
      <protection/>
    </xf>
    <xf numFmtId="0" fontId="20" fillId="0" borderId="514" xfId="60" applyFont="1" applyFill="1" applyBorder="1" applyAlignment="1" applyProtection="1">
      <alignment horizontal="center" vertical="center" wrapText="1"/>
      <protection/>
    </xf>
    <xf numFmtId="0" fontId="20" fillId="0" borderId="515" xfId="60" applyFont="1" applyFill="1" applyBorder="1" applyAlignment="1" applyProtection="1">
      <alignment horizontal="center" vertical="center" wrapText="1"/>
      <protection/>
    </xf>
    <xf numFmtId="0" fontId="20" fillId="0" borderId="516" xfId="60" applyFont="1" applyFill="1" applyBorder="1" applyAlignment="1" applyProtection="1">
      <alignment horizontal="center" vertical="center" wrapText="1"/>
      <protection/>
    </xf>
    <xf numFmtId="0" fontId="13" fillId="0" borderId="231" xfId="0" applyFont="1" applyFill="1" applyBorder="1" applyAlignment="1" applyProtection="1">
      <alignment horizontal="center" vertical="center" wrapText="1"/>
      <protection/>
    </xf>
    <xf numFmtId="0" fontId="13" fillId="0" borderId="308" xfId="0" applyFont="1" applyFill="1" applyBorder="1" applyAlignment="1" applyProtection="1">
      <alignment horizontal="center" vertical="center" wrapText="1"/>
      <protection/>
    </xf>
    <xf numFmtId="0" fontId="21" fillId="0" borderId="517" xfId="59" applyFont="1" applyFill="1" applyBorder="1" applyAlignment="1" applyProtection="1">
      <alignment horizontal="center" vertical="center" textRotation="90" wrapText="1"/>
      <protection/>
    </xf>
    <xf numFmtId="0" fontId="21" fillId="0" borderId="518" xfId="59" applyFont="1" applyFill="1" applyBorder="1" applyAlignment="1" applyProtection="1">
      <alignment horizontal="center" vertical="center" textRotation="90" wrapText="1"/>
      <protection/>
    </xf>
    <xf numFmtId="0" fontId="21" fillId="0" borderId="519" xfId="59" applyFont="1" applyFill="1" applyBorder="1" applyAlignment="1" applyProtection="1">
      <alignment horizontal="center" vertical="center" textRotation="90" wrapText="1"/>
      <protection/>
    </xf>
    <xf numFmtId="0" fontId="21" fillId="0" borderId="520" xfId="59" applyFont="1" applyFill="1" applyBorder="1" applyAlignment="1" applyProtection="1">
      <alignment horizontal="center" vertical="center" textRotation="90" wrapText="1"/>
      <protection/>
    </xf>
    <xf numFmtId="0" fontId="21" fillId="0" borderId="521" xfId="59" applyFont="1" applyFill="1" applyBorder="1" applyAlignment="1" applyProtection="1">
      <alignment horizontal="center" vertical="center" textRotation="90" wrapText="1"/>
      <protection/>
    </xf>
    <xf numFmtId="0" fontId="13" fillId="0" borderId="231" xfId="60" applyFont="1" applyFill="1" applyBorder="1" applyAlignment="1" applyProtection="1">
      <alignment horizontal="center" vertical="center" wrapText="1"/>
      <protection/>
    </xf>
    <xf numFmtId="0" fontId="21" fillId="0" borderId="522" xfId="59" applyFont="1" applyFill="1" applyBorder="1" applyAlignment="1" applyProtection="1">
      <alignment horizontal="center" vertical="center" textRotation="90" wrapText="1"/>
      <protection/>
    </xf>
    <xf numFmtId="0" fontId="13" fillId="0" borderId="60" xfId="60" applyFont="1" applyFill="1" applyBorder="1" applyAlignment="1" applyProtection="1">
      <alignment horizontal="center" vertical="center" wrapText="1"/>
      <protection/>
    </xf>
    <xf numFmtId="0" fontId="13" fillId="0" borderId="222" xfId="59" applyFont="1" applyFill="1" applyBorder="1" applyAlignment="1" applyProtection="1">
      <alignment horizontal="center" vertical="center" wrapText="1"/>
      <protection/>
    </xf>
    <xf numFmtId="0" fontId="13" fillId="0" borderId="219" xfId="59" applyFont="1" applyFill="1" applyBorder="1" applyAlignment="1" applyProtection="1">
      <alignment horizontal="center" vertical="center" wrapText="1"/>
      <protection/>
    </xf>
    <xf numFmtId="0" fontId="13" fillId="0" borderId="223" xfId="59" applyFont="1" applyFill="1" applyBorder="1" applyAlignment="1" applyProtection="1">
      <alignment horizontal="center" vertical="center" wrapText="1"/>
      <protection/>
    </xf>
    <xf numFmtId="0" fontId="13" fillId="0" borderId="0" xfId="59" applyFont="1" applyFill="1" applyBorder="1" applyAlignment="1" applyProtection="1">
      <alignment horizontal="center" vertical="center" wrapText="1"/>
      <protection/>
    </xf>
    <xf numFmtId="0" fontId="13" fillId="0" borderId="117" xfId="59" applyFont="1" applyFill="1" applyBorder="1" applyAlignment="1" applyProtection="1">
      <alignment horizontal="center" vertical="center" wrapText="1"/>
      <protection/>
    </xf>
    <xf numFmtId="0" fontId="13" fillId="0" borderId="251" xfId="59" applyFont="1" applyFill="1" applyBorder="1" applyAlignment="1" applyProtection="1">
      <alignment horizontal="center" vertical="center" wrapText="1"/>
      <protection/>
    </xf>
    <xf numFmtId="0" fontId="13" fillId="0" borderId="512" xfId="60" applyFont="1" applyFill="1" applyBorder="1" applyAlignment="1" applyProtection="1">
      <alignment horizontal="center" vertical="center" wrapText="1"/>
      <protection/>
    </xf>
    <xf numFmtId="0" fontId="13" fillId="0" borderId="513" xfId="60" applyFont="1" applyFill="1" applyBorder="1" applyAlignment="1" applyProtection="1">
      <alignment horizontal="center" vertical="center" wrapText="1"/>
      <protection/>
    </xf>
    <xf numFmtId="0" fontId="62" fillId="0" borderId="0" xfId="52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left"/>
      <protection/>
    </xf>
    <xf numFmtId="14" fontId="0" fillId="0" borderId="0" xfId="0" applyNumberForma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left" wrapText="1"/>
      <protection/>
    </xf>
    <xf numFmtId="0" fontId="17" fillId="35" borderId="0" xfId="56" applyFont="1" applyFill="1" applyAlignment="1" applyProtection="1">
      <alignment horizontal="left" vertical="center"/>
      <protection/>
    </xf>
    <xf numFmtId="0" fontId="9" fillId="0" borderId="0" xfId="59" applyFont="1" applyFill="1" applyAlignment="1" applyProtection="1">
      <alignment horizontal="center" vertical="center"/>
      <protection/>
    </xf>
    <xf numFmtId="0" fontId="15" fillId="42" borderId="222" xfId="0" applyFont="1" applyFill="1" applyBorder="1" applyAlignment="1" applyProtection="1">
      <alignment horizontal="center" vertical="center" wrapText="1"/>
      <protection/>
    </xf>
    <xf numFmtId="0" fontId="15" fillId="42" borderId="219" xfId="0" applyFont="1" applyFill="1" applyBorder="1" applyAlignment="1" applyProtection="1">
      <alignment horizontal="center" vertical="center" wrapText="1"/>
      <protection/>
    </xf>
    <xf numFmtId="0" fontId="15" fillId="42" borderId="117" xfId="0" applyFont="1" applyFill="1" applyBorder="1" applyAlignment="1" applyProtection="1">
      <alignment horizontal="center" vertical="center" wrapText="1"/>
      <protection/>
    </xf>
    <xf numFmtId="0" fontId="15" fillId="42" borderId="251" xfId="0" applyFont="1" applyFill="1" applyBorder="1" applyAlignment="1" applyProtection="1">
      <alignment horizontal="center" vertical="center" wrapText="1"/>
      <protection/>
    </xf>
    <xf numFmtId="165" fontId="20" fillId="37" borderId="203" xfId="60" applyNumberFormat="1" applyFont="1" applyFill="1" applyBorder="1" applyAlignment="1" applyProtection="1">
      <alignment horizontal="center" vertical="center"/>
      <protection/>
    </xf>
    <xf numFmtId="0" fontId="5" fillId="0" borderId="523" xfId="56" applyFont="1" applyBorder="1" applyAlignment="1" applyProtection="1">
      <alignment horizontal="center" vertical="center" textRotation="90" wrapText="1"/>
      <protection/>
    </xf>
    <xf numFmtId="0" fontId="5" fillId="0" borderId="524" xfId="56" applyFont="1" applyBorder="1" applyAlignment="1" applyProtection="1">
      <alignment horizontal="center" vertical="center" textRotation="90" wrapText="1"/>
      <protection/>
    </xf>
    <xf numFmtId="0" fontId="5" fillId="0" borderId="525" xfId="56" applyFont="1" applyBorder="1" applyAlignment="1" applyProtection="1">
      <alignment horizontal="center" vertical="center" textRotation="90" wrapText="1"/>
      <protection/>
    </xf>
    <xf numFmtId="0" fontId="5" fillId="0" borderId="524" xfId="56" applyFont="1" applyBorder="1" applyAlignment="1" applyProtection="1">
      <alignment horizontal="center" vertical="center" textRotation="90" wrapText="1"/>
      <protection locked="0"/>
    </xf>
    <xf numFmtId="0" fontId="5" fillId="0" borderId="526" xfId="56" applyFont="1" applyBorder="1" applyAlignment="1" applyProtection="1">
      <alignment horizontal="center" vertical="center" textRotation="90" wrapText="1"/>
      <protection locked="0"/>
    </xf>
    <xf numFmtId="0" fontId="9" fillId="0" borderId="0" xfId="56" applyFont="1" applyFill="1" applyAlignment="1" applyProtection="1">
      <alignment horizontal="center" vertical="center" wrapText="1"/>
      <protection/>
    </xf>
    <xf numFmtId="0" fontId="62" fillId="0" borderId="0" xfId="52" applyAlignment="1" applyProtection="1">
      <alignment horizontal="left" vertical="center" wrapText="1"/>
      <protection/>
    </xf>
    <xf numFmtId="0" fontId="16" fillId="0" borderId="523" xfId="56" applyFont="1" applyBorder="1" applyAlignment="1" applyProtection="1">
      <alignment horizontal="center" vertical="center" textRotation="90"/>
      <protection locked="0"/>
    </xf>
    <xf numFmtId="0" fontId="16" fillId="0" borderId="524" xfId="56" applyFont="1" applyBorder="1" applyAlignment="1" applyProtection="1">
      <alignment horizontal="center" vertical="center" textRotation="90"/>
      <protection locked="0"/>
    </xf>
    <xf numFmtId="0" fontId="16" fillId="0" borderId="525" xfId="56" applyFont="1" applyBorder="1" applyAlignment="1" applyProtection="1">
      <alignment horizontal="center" vertical="center" textRotation="90"/>
      <protection locked="0"/>
    </xf>
    <xf numFmtId="0" fontId="17" fillId="35" borderId="527" xfId="56" applyFont="1" applyFill="1" applyBorder="1" applyAlignment="1" applyProtection="1">
      <alignment horizontal="center" vertical="center"/>
      <protection/>
    </xf>
    <xf numFmtId="0" fontId="17" fillId="35" borderId="528" xfId="56" applyFont="1" applyFill="1" applyBorder="1" applyAlignment="1" applyProtection="1">
      <alignment horizontal="center" vertical="center"/>
      <protection/>
    </xf>
    <xf numFmtId="0" fontId="16" fillId="0" borderId="529" xfId="56" applyFont="1" applyBorder="1" applyAlignment="1" applyProtection="1">
      <alignment horizontal="center" vertical="center" textRotation="90"/>
      <protection locked="0"/>
    </xf>
    <xf numFmtId="0" fontId="9" fillId="0" borderId="0" xfId="0" applyFont="1" applyAlignment="1" applyProtection="1">
      <alignment horizontal="center" wrapText="1"/>
      <protection/>
    </xf>
    <xf numFmtId="0" fontId="0" fillId="0" borderId="300" xfId="0" applyFont="1" applyFill="1" applyBorder="1" applyAlignment="1" applyProtection="1">
      <alignment horizontal="center" vertical="center"/>
      <protection/>
    </xf>
    <xf numFmtId="0" fontId="18" fillId="0" borderId="129" xfId="0" applyFont="1" applyFill="1" applyBorder="1" applyAlignment="1" applyProtection="1">
      <alignment horizontal="center" vertical="center" wrapText="1"/>
      <protection/>
    </xf>
    <xf numFmtId="0" fontId="18" fillId="0" borderId="130" xfId="0" applyFont="1" applyFill="1" applyBorder="1" applyAlignment="1" applyProtection="1">
      <alignment horizontal="center" vertical="center" wrapText="1"/>
      <protection/>
    </xf>
    <xf numFmtId="0" fontId="18" fillId="0" borderId="217" xfId="0" applyFont="1" applyFill="1" applyBorder="1" applyAlignment="1" applyProtection="1">
      <alignment horizontal="center" vertical="center" wrapText="1"/>
      <protection/>
    </xf>
    <xf numFmtId="0" fontId="18" fillId="0" borderId="501" xfId="0" applyFont="1" applyFill="1" applyBorder="1" applyAlignment="1" applyProtection="1">
      <alignment horizontal="center" vertical="center" wrapText="1"/>
      <protection/>
    </xf>
    <xf numFmtId="0" fontId="18" fillId="0" borderId="300" xfId="0" applyFont="1" applyFill="1" applyBorder="1" applyAlignment="1" applyProtection="1">
      <alignment horizontal="center" vertical="center" wrapText="1"/>
      <protection/>
    </xf>
    <xf numFmtId="0" fontId="20" fillId="0" borderId="223" xfId="60" applyFont="1" applyFill="1" applyBorder="1" applyAlignment="1" applyProtection="1">
      <alignment horizontal="center" vertical="center" wrapText="1"/>
      <protection/>
    </xf>
    <xf numFmtId="0" fontId="20" fillId="0" borderId="498" xfId="60" applyFont="1" applyFill="1" applyBorder="1" applyAlignment="1" applyProtection="1">
      <alignment horizontal="center" vertical="center" wrapText="1"/>
      <protection/>
    </xf>
    <xf numFmtId="0" fontId="20" fillId="0" borderId="117" xfId="60" applyFont="1" applyFill="1" applyBorder="1" applyAlignment="1" applyProtection="1">
      <alignment horizontal="center" vertical="center" wrapText="1"/>
      <protection/>
    </xf>
    <xf numFmtId="0" fontId="20" fillId="0" borderId="118" xfId="60" applyFont="1" applyFill="1" applyBorder="1" applyAlignment="1" applyProtection="1">
      <alignment horizontal="center" vertical="center" wrapText="1"/>
      <protection/>
    </xf>
    <xf numFmtId="0" fontId="20" fillId="0" borderId="512" xfId="60" applyFont="1" applyFill="1" applyBorder="1" applyAlignment="1" applyProtection="1">
      <alignment horizontal="center" vertical="center" wrapText="1"/>
      <protection/>
    </xf>
    <xf numFmtId="0" fontId="20" fillId="0" borderId="513" xfId="60" applyFont="1" applyFill="1" applyBorder="1" applyAlignment="1" applyProtection="1">
      <alignment horizontal="center" vertical="center" wrapText="1"/>
      <protection/>
    </xf>
    <xf numFmtId="0" fontId="62" fillId="0" borderId="0" xfId="52" applyFill="1" applyAlignment="1" applyProtection="1">
      <alignment horizontal="left" vertical="center"/>
      <protection/>
    </xf>
    <xf numFmtId="49" fontId="0" fillId="0" borderId="0" xfId="0" applyNumberFormat="1" applyFont="1" applyAlignment="1" applyProtection="1">
      <alignment horizontal="left"/>
      <protection/>
    </xf>
    <xf numFmtId="49" fontId="0" fillId="0" borderId="0" xfId="0" applyNumberFormat="1" applyAlignment="1" applyProtection="1">
      <alignment horizontal="left"/>
      <protection/>
    </xf>
    <xf numFmtId="0" fontId="0" fillId="0" borderId="0" xfId="56" applyFont="1" applyFill="1" applyAlignment="1" applyProtection="1">
      <alignment horizontal="left" vertical="center" wrapText="1"/>
      <protection/>
    </xf>
    <xf numFmtId="0" fontId="9" fillId="0" borderId="0" xfId="58" applyFont="1" applyFill="1" applyBorder="1" applyAlignment="1" applyProtection="1">
      <alignment horizontal="center"/>
      <protection/>
    </xf>
    <xf numFmtId="0" fontId="20" fillId="39" borderId="222" xfId="57" applyFont="1" applyFill="1" applyBorder="1" applyAlignment="1" applyProtection="1">
      <alignment horizontal="center" vertical="center" wrapText="1"/>
      <protection/>
    </xf>
    <xf numFmtId="0" fontId="20" fillId="39" borderId="252" xfId="57" applyFont="1" applyFill="1" applyBorder="1" applyAlignment="1" applyProtection="1">
      <alignment horizontal="center" vertical="center" wrapText="1"/>
      <protection/>
    </xf>
    <xf numFmtId="0" fontId="20" fillId="39" borderId="223" xfId="57" applyFont="1" applyFill="1" applyBorder="1" applyAlignment="1" applyProtection="1">
      <alignment horizontal="center" vertical="center" wrapText="1"/>
      <protection/>
    </xf>
    <xf numFmtId="0" fontId="20" fillId="39" borderId="9" xfId="57" applyFont="1" applyFill="1" applyBorder="1" applyAlignment="1" applyProtection="1">
      <alignment horizontal="center" vertical="center" wrapText="1"/>
      <protection/>
    </xf>
    <xf numFmtId="0" fontId="20" fillId="39" borderId="117" xfId="57" applyFont="1" applyFill="1" applyBorder="1" applyAlignment="1" applyProtection="1">
      <alignment horizontal="center" vertical="center" wrapText="1"/>
      <protection/>
    </xf>
    <xf numFmtId="0" fontId="20" fillId="39" borderId="253" xfId="57" applyFont="1" applyFill="1" applyBorder="1" applyAlignment="1" applyProtection="1">
      <alignment horizontal="center" vertical="center" wrapText="1"/>
      <protection/>
    </xf>
    <xf numFmtId="0" fontId="13" fillId="0" borderId="129" xfId="57" applyFont="1" applyFill="1" applyBorder="1" applyAlignment="1" applyProtection="1">
      <alignment horizontal="center" vertical="center"/>
      <protection/>
    </xf>
    <xf numFmtId="0" fontId="13" fillId="0" borderId="130" xfId="57" applyFont="1" applyFill="1" applyBorder="1" applyAlignment="1" applyProtection="1">
      <alignment horizontal="center" vertical="center"/>
      <protection/>
    </xf>
    <xf numFmtId="0" fontId="13" fillId="0" borderId="217" xfId="57" applyFont="1" applyFill="1" applyBorder="1" applyAlignment="1" applyProtection="1">
      <alignment horizontal="center" vertical="center"/>
      <protection/>
    </xf>
    <xf numFmtId="0" fontId="13" fillId="0" borderId="300" xfId="57" applyFont="1" applyFill="1" applyBorder="1" applyAlignment="1" applyProtection="1">
      <alignment horizontal="center" vertical="center"/>
      <protection/>
    </xf>
    <xf numFmtId="0" fontId="20" fillId="0" borderId="129" xfId="57" applyFont="1" applyFill="1" applyBorder="1" applyAlignment="1" applyProtection="1">
      <alignment horizontal="center" vertical="center"/>
      <protection/>
    </xf>
    <xf numFmtId="0" fontId="20" fillId="0" borderId="130" xfId="57" applyFont="1" applyFill="1" applyBorder="1" applyAlignment="1" applyProtection="1">
      <alignment horizontal="center" vertical="center"/>
      <protection/>
    </xf>
    <xf numFmtId="0" fontId="20" fillId="0" borderId="300" xfId="57" applyFont="1" applyFill="1" applyBorder="1" applyAlignment="1" applyProtection="1">
      <alignment horizontal="center" vertical="center"/>
      <protection/>
    </xf>
    <xf numFmtId="0" fontId="20" fillId="0" borderId="502" xfId="57" applyFont="1" applyFill="1" applyBorder="1" applyAlignment="1" applyProtection="1">
      <alignment horizontal="center" vertical="center"/>
      <protection/>
    </xf>
    <xf numFmtId="0" fontId="20" fillId="0" borderId="478" xfId="57" applyFont="1" applyFill="1" applyBorder="1" applyAlignment="1" applyProtection="1">
      <alignment horizontal="center" vertical="center"/>
      <protection/>
    </xf>
    <xf numFmtId="0" fontId="20" fillId="0" borderId="479" xfId="57" applyFont="1" applyFill="1" applyBorder="1" applyAlignment="1" applyProtection="1">
      <alignment horizontal="center" vertical="center"/>
      <protection/>
    </xf>
    <xf numFmtId="0" fontId="9" fillId="0" borderId="0" xfId="57" applyFont="1" applyFill="1" applyBorder="1" applyAlignment="1" applyProtection="1">
      <alignment horizontal="center" vertical="center"/>
      <protection/>
    </xf>
    <xf numFmtId="0" fontId="13" fillId="0" borderId="502" xfId="57" applyFont="1" applyFill="1" applyBorder="1" applyAlignment="1" applyProtection="1">
      <alignment horizontal="center" vertical="center"/>
      <protection/>
    </xf>
    <xf numFmtId="0" fontId="13" fillId="0" borderId="478" xfId="57" applyFont="1" applyFill="1" applyBorder="1" applyAlignment="1" applyProtection="1">
      <alignment horizontal="center" vertical="center"/>
      <protection/>
    </xf>
    <xf numFmtId="0" fontId="13" fillId="0" borderId="530" xfId="57" applyFont="1" applyFill="1" applyBorder="1" applyAlignment="1" applyProtection="1">
      <alignment horizontal="center" vertical="center"/>
      <protection/>
    </xf>
    <xf numFmtId="0" fontId="13" fillId="0" borderId="479" xfId="57" applyFont="1" applyFill="1" applyBorder="1" applyAlignment="1" applyProtection="1">
      <alignment horizontal="center" vertical="center"/>
      <protection/>
    </xf>
    <xf numFmtId="0" fontId="0" fillId="0" borderId="129" xfId="58" applyFont="1" applyFill="1" applyBorder="1" applyAlignment="1" applyProtection="1">
      <alignment horizontal="center" vertical="center" wrapText="1"/>
      <protection/>
    </xf>
    <xf numFmtId="0" fontId="0" fillId="0" borderId="130" xfId="58" applyFont="1" applyFill="1" applyBorder="1" applyAlignment="1" applyProtection="1">
      <alignment horizontal="center" vertical="center" wrapText="1"/>
      <protection/>
    </xf>
    <xf numFmtId="0" fontId="0" fillId="0" borderId="300" xfId="58" applyFont="1" applyFill="1" applyBorder="1" applyAlignment="1" applyProtection="1">
      <alignment horizontal="center" vertical="center" wrapText="1"/>
      <protection/>
    </xf>
    <xf numFmtId="0" fontId="20" fillId="39" borderId="222" xfId="58" applyFont="1" applyFill="1" applyBorder="1" applyAlignment="1" applyProtection="1">
      <alignment horizontal="center" vertical="center"/>
      <protection/>
    </xf>
    <xf numFmtId="0" fontId="20" fillId="39" borderId="252" xfId="58" applyFont="1" applyFill="1" applyBorder="1" applyAlignment="1" applyProtection="1">
      <alignment horizontal="center" vertical="center"/>
      <protection/>
    </xf>
    <xf numFmtId="0" fontId="20" fillId="39" borderId="223" xfId="58" applyFont="1" applyFill="1" applyBorder="1" applyAlignment="1" applyProtection="1">
      <alignment horizontal="center" vertical="center"/>
      <protection/>
    </xf>
    <xf numFmtId="0" fontId="20" fillId="39" borderId="9" xfId="58" applyFont="1" applyFill="1" applyBorder="1" applyAlignment="1" applyProtection="1">
      <alignment horizontal="center" vertical="center"/>
      <protection/>
    </xf>
    <xf numFmtId="0" fontId="20" fillId="39" borderId="117" xfId="58" applyFont="1" applyFill="1" applyBorder="1" applyAlignment="1" applyProtection="1">
      <alignment horizontal="center" vertical="center"/>
      <protection/>
    </xf>
    <xf numFmtId="0" fontId="20" fillId="39" borderId="253" xfId="58" applyFont="1" applyFill="1" applyBorder="1" applyAlignment="1" applyProtection="1">
      <alignment horizontal="center" vertical="center"/>
      <protection/>
    </xf>
    <xf numFmtId="0" fontId="0" fillId="0" borderId="531" xfId="58" applyFont="1" applyFill="1" applyBorder="1" applyAlignment="1" applyProtection="1">
      <alignment horizontal="center" vertical="center" wrapText="1"/>
      <protection/>
    </xf>
    <xf numFmtId="0" fontId="0" fillId="0" borderId="296" xfId="58" applyFont="1" applyFill="1" applyBorder="1" applyAlignment="1" applyProtection="1">
      <alignment horizontal="center" vertical="center" wrapText="1"/>
      <protection/>
    </xf>
    <xf numFmtId="0" fontId="0" fillId="0" borderId="297" xfId="58" applyFont="1" applyFill="1" applyBorder="1" applyAlignment="1" applyProtection="1">
      <alignment horizontal="center" vertical="center" wrapText="1"/>
      <protection/>
    </xf>
    <xf numFmtId="0" fontId="0" fillId="0" borderId="298" xfId="58" applyFont="1" applyFill="1" applyBorder="1" applyAlignment="1" applyProtection="1">
      <alignment horizontal="center" vertical="center" wrapText="1"/>
      <protection/>
    </xf>
    <xf numFmtId="0" fontId="6" fillId="35" borderId="0" xfId="56" applyFont="1" applyFill="1" applyAlignment="1" applyProtection="1">
      <alignment horizontal="left" vertical="center"/>
      <protection/>
    </xf>
    <xf numFmtId="0" fontId="9" fillId="0" borderId="0" xfId="58" applyFont="1" applyFill="1" applyBorder="1" applyAlignment="1" applyProtection="1">
      <alignment horizontal="right" vertical="center"/>
      <protection/>
    </xf>
    <xf numFmtId="0" fontId="20" fillId="42" borderId="532" xfId="60" applyFont="1" applyFill="1" applyBorder="1" applyAlignment="1" applyProtection="1">
      <alignment horizontal="center" vertical="center" wrapText="1"/>
      <protection/>
    </xf>
    <xf numFmtId="0" fontId="20" fillId="42" borderId="533" xfId="60" applyFont="1" applyFill="1" applyBorder="1" applyAlignment="1" applyProtection="1">
      <alignment horizontal="center" vertical="center" wrapText="1"/>
      <protection/>
    </xf>
    <xf numFmtId="0" fontId="20" fillId="0" borderId="512" xfId="58" applyFont="1" applyFill="1" applyBorder="1" applyAlignment="1" applyProtection="1">
      <alignment horizontal="center" vertical="center" wrapText="1"/>
      <protection/>
    </xf>
    <xf numFmtId="0" fontId="20" fillId="0" borderId="513" xfId="58" applyFont="1" applyFill="1" applyBorder="1" applyAlignment="1" applyProtection="1">
      <alignment horizontal="center" vertical="center" wrapText="1"/>
      <protection/>
    </xf>
    <xf numFmtId="0" fontId="9" fillId="0" borderId="0" xfId="59" applyFont="1" applyFill="1" applyBorder="1" applyAlignment="1" applyProtection="1">
      <alignment horizontal="center"/>
      <protection/>
    </xf>
    <xf numFmtId="0" fontId="15" fillId="39" borderId="222" xfId="58" applyFont="1" applyFill="1" applyBorder="1" applyAlignment="1" applyProtection="1">
      <alignment horizontal="center" vertical="center" wrapText="1"/>
      <protection/>
    </xf>
    <xf numFmtId="0" fontId="15" fillId="39" borderId="252" xfId="58" applyFont="1" applyFill="1" applyBorder="1" applyAlignment="1" applyProtection="1">
      <alignment horizontal="center" vertical="center" wrapText="1"/>
      <protection/>
    </xf>
    <xf numFmtId="0" fontId="15" fillId="39" borderId="117" xfId="58" applyFont="1" applyFill="1" applyBorder="1" applyAlignment="1" applyProtection="1">
      <alignment horizontal="center" vertical="center" wrapText="1"/>
      <protection/>
    </xf>
    <xf numFmtId="0" fontId="15" fillId="39" borderId="253" xfId="58" applyFont="1" applyFill="1" applyBorder="1" applyAlignment="1" applyProtection="1">
      <alignment horizontal="center" vertical="center" wrapText="1"/>
      <protection/>
    </xf>
    <xf numFmtId="165" fontId="20" fillId="39" borderId="476" xfId="60" applyNumberFormat="1" applyFont="1" applyFill="1" applyBorder="1" applyAlignment="1" applyProtection="1">
      <alignment horizontal="center" vertical="center"/>
      <protection/>
    </xf>
    <xf numFmtId="165" fontId="20" fillId="39" borderId="534" xfId="60" applyNumberFormat="1" applyFont="1" applyFill="1" applyBorder="1" applyAlignment="1" applyProtection="1">
      <alignment horizontal="center" vertical="center"/>
      <protection/>
    </xf>
    <xf numFmtId="165" fontId="20" fillId="39" borderId="66" xfId="60" applyNumberFormat="1" applyFont="1" applyFill="1" applyBorder="1" applyAlignment="1" applyProtection="1">
      <alignment horizontal="center" vertical="center"/>
      <protection/>
    </xf>
    <xf numFmtId="165" fontId="20" fillId="39" borderId="535" xfId="60" applyNumberFormat="1" applyFont="1" applyFill="1" applyBorder="1" applyAlignment="1" applyProtection="1">
      <alignment horizontal="center" vertical="center"/>
      <protection/>
    </xf>
    <xf numFmtId="0" fontId="9" fillId="0" borderId="0" xfId="59" applyFont="1" applyFill="1" applyBorder="1" applyAlignment="1" applyProtection="1">
      <alignment horizontal="center" vertical="center" wrapText="1"/>
      <protection/>
    </xf>
    <xf numFmtId="0" fontId="13" fillId="0" borderId="129" xfId="57" applyFont="1" applyFill="1" applyBorder="1" applyAlignment="1" applyProtection="1">
      <alignment horizontal="center" vertical="center"/>
      <protection/>
    </xf>
    <xf numFmtId="0" fontId="13" fillId="0" borderId="130" xfId="57" applyFont="1" applyFill="1" applyBorder="1" applyAlignment="1" applyProtection="1">
      <alignment horizontal="center" vertical="center"/>
      <protection/>
    </xf>
    <xf numFmtId="0" fontId="9" fillId="0" borderId="0" xfId="58" applyFont="1" applyFill="1" applyBorder="1" applyAlignment="1" applyProtection="1">
      <alignment horizontal="center" vertical="center"/>
      <protection/>
    </xf>
    <xf numFmtId="0" fontId="13" fillId="0" borderId="217" xfId="57" applyFont="1" applyFill="1" applyBorder="1" applyAlignment="1" applyProtection="1">
      <alignment horizontal="center" vertical="center"/>
      <protection/>
    </xf>
    <xf numFmtId="0" fontId="13" fillId="0" borderId="216" xfId="57" applyFont="1" applyFill="1" applyBorder="1" applyAlignment="1" applyProtection="1">
      <alignment horizontal="center" vertical="center"/>
      <protection/>
    </xf>
    <xf numFmtId="0" fontId="13" fillId="0" borderId="217" xfId="57" applyFont="1" applyFill="1" applyBorder="1" applyAlignment="1" applyProtection="1">
      <alignment horizontal="center" vertical="center" wrapText="1"/>
      <protection/>
    </xf>
    <xf numFmtId="0" fontId="13" fillId="0" borderId="478" xfId="57" applyFont="1" applyFill="1" applyBorder="1" applyAlignment="1" applyProtection="1">
      <alignment horizontal="center" vertical="center" wrapText="1"/>
      <protection/>
    </xf>
    <xf numFmtId="0" fontId="13" fillId="0" borderId="479" xfId="57" applyFont="1" applyFill="1" applyBorder="1" applyAlignment="1" applyProtection="1">
      <alignment horizontal="center" vertical="center" wrapText="1"/>
      <protection/>
    </xf>
    <xf numFmtId="0" fontId="0" fillId="0" borderId="536" xfId="58" applyFont="1" applyFill="1" applyBorder="1" applyAlignment="1" applyProtection="1">
      <alignment horizontal="center" vertical="center" wrapText="1"/>
      <protection/>
    </xf>
    <xf numFmtId="0" fontId="0" fillId="0" borderId="537" xfId="58" applyFont="1" applyFill="1" applyBorder="1" applyAlignment="1" applyProtection="1">
      <alignment horizontal="center" vertical="center" wrapText="1"/>
      <protection/>
    </xf>
    <xf numFmtId="0" fontId="0" fillId="0" borderId="514" xfId="58" applyFont="1" applyFill="1" applyBorder="1" applyAlignment="1" applyProtection="1">
      <alignment horizontal="center" vertical="center" wrapText="1"/>
      <protection/>
    </xf>
    <xf numFmtId="0" fontId="0" fillId="0" borderId="538" xfId="58" applyFont="1" applyFill="1" applyBorder="1" applyAlignment="1" applyProtection="1">
      <alignment horizontal="center" vertical="center" wrapText="1"/>
      <protection/>
    </xf>
    <xf numFmtId="0" fontId="0" fillId="0" borderId="499" xfId="0" applyFont="1" applyBorder="1" applyAlignment="1" applyProtection="1">
      <alignment horizontal="center" vertical="center" wrapText="1"/>
      <protection/>
    </xf>
    <xf numFmtId="0" fontId="0" fillId="0" borderId="130" xfId="0" applyFont="1" applyBorder="1" applyAlignment="1" applyProtection="1">
      <alignment horizontal="center" vertical="center"/>
      <protection/>
    </xf>
    <xf numFmtId="0" fontId="0" fillId="0" borderId="500" xfId="0" applyFont="1" applyBorder="1" applyAlignment="1" applyProtection="1">
      <alignment horizontal="center" vertical="center"/>
      <protection/>
    </xf>
    <xf numFmtId="0" fontId="0" fillId="0" borderId="127" xfId="0" applyFont="1" applyBorder="1" applyAlignment="1" applyProtection="1">
      <alignment horizontal="center" vertical="center"/>
      <protection/>
    </xf>
    <xf numFmtId="0" fontId="13" fillId="0" borderId="130" xfId="0" applyFont="1" applyBorder="1" applyAlignment="1" applyProtection="1">
      <alignment horizontal="center" vertical="center" wrapText="1"/>
      <protection/>
    </xf>
    <xf numFmtId="0" fontId="13" fillId="0" borderId="300" xfId="0" applyFont="1" applyBorder="1" applyAlignment="1" applyProtection="1">
      <alignment horizontal="center" vertical="center" wrapText="1"/>
      <protection/>
    </xf>
    <xf numFmtId="0" fontId="13" fillId="0" borderId="127" xfId="0" applyFont="1" applyBorder="1" applyAlignment="1" applyProtection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_2002-vorm 40-45K_kahjudselts" xfId="59"/>
    <cellStyle name="Normal_nordika_kuj" xfId="60"/>
    <cellStyle name="Normal_Sheet1" xfId="61"/>
    <cellStyle name="Note" xfId="62"/>
    <cellStyle name="Output" xfId="63"/>
    <cellStyle name="Percent" xfId="64"/>
    <cellStyle name="Style 1" xfId="65"/>
    <cellStyle name="Style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SO\&#1047;&#1072;&#1082;&#1086;&#1085;&#1080;%20&#1080;%20&#1087;&#1088;&#1072;&#1074;&#1080;&#1083;&#1085;&#1080;&#1094;&#1080;\&#1045;&#1083;&#1077;&#1082;&#1090;&#1088;&#1086;&#1085;&#1089;&#1082;&#1072;%20&#1092;&#1086;&#1088;&#1084;&#1072;%20&#1085;&#1072;%20&#1090;&#1072;&#1073;&#1077;&#1083;&#1080;&#1090;&#1077;\statisticki_obras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-Почетна"/>
      <sheetName val="СП-1 (н.о.)"/>
      <sheetName val="СП-2 (н.о.)"/>
      <sheetName val="СП-3 (н.о.)"/>
      <sheetName val="СП-4 (н.о.)"/>
      <sheetName val="СП-5 (н.о.)"/>
      <sheetName val="СП-6 (н.о.)"/>
      <sheetName val="СП-6-АО (н.о.)"/>
      <sheetName val="СП-7 (н.о.)"/>
      <sheetName val="СП-8 (н.о.)"/>
      <sheetName val="СП-9 (н.о.)"/>
      <sheetName val="СП-10 (н.о.)"/>
      <sheetName val="СП-4 (н.р.)"/>
      <sheetName val="СП-5 (н.р.)"/>
      <sheetName val="СП-6 (н.р.)"/>
      <sheetName val="СП-6-АО (н.р.)"/>
      <sheetName val="СП-8 (н.р.)"/>
      <sheetName val="СП-1 (ж.о.)"/>
      <sheetName val="СП-2 (ж.о.)"/>
      <sheetName val="СП-2-РС (ж.о.)"/>
      <sheetName val="СП-3 (ж.о.)"/>
      <sheetName val="СП-4 (ж.о.)"/>
      <sheetName val="СП-4-РС (ж.о.)"/>
      <sheetName val="СП-5 (ж.о.)"/>
      <sheetName val="СП-6 (ж.о.)"/>
      <sheetName val="СП-7 (ж.о.)"/>
      <sheetName val="СП-8 (ж.о.)"/>
      <sheetName val="СП-1 (ж.р.)"/>
      <sheetName val="СП-4 (ж.р.)"/>
      <sheetName val="СП-4-РС (ж.р.)"/>
      <sheetName val="СП-99"/>
    </sheetNames>
    <sheetDataSet>
      <sheetData sheetId="0">
        <row r="22">
          <cell r="C22" t="str">
            <v>(назив на друштво)</v>
          </cell>
        </row>
        <row r="23">
          <cell r="C23" t="str">
            <v>(група)</v>
          </cell>
        </row>
        <row r="24">
          <cell r="C24" t="str">
            <v>(период)</v>
          </cell>
        </row>
        <row r="25">
          <cell r="C25" t="str">
            <v>(тековна година)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4"/>
  <sheetViews>
    <sheetView showGridLines="0" zoomScalePageLayoutView="0" workbookViewId="0" topLeftCell="A19">
      <selection activeCell="C39" sqref="C39:C40"/>
    </sheetView>
  </sheetViews>
  <sheetFormatPr defaultColWidth="9.140625" defaultRowHeight="12.75"/>
  <cols>
    <col min="2" max="2" width="17.7109375" style="0" customWidth="1"/>
    <col min="11" max="18" width="9.140625" style="101" customWidth="1"/>
    <col min="251" max="251" width="12.421875" style="0" customWidth="1"/>
    <col min="252" max="252" width="23.421875" style="0" customWidth="1"/>
    <col min="253" max="253" width="21.28125" style="0" customWidth="1"/>
    <col min="254" max="254" width="22.140625" style="0" customWidth="1"/>
  </cols>
  <sheetData>
    <row r="1" spans="1:251" ht="19.5" customHeight="1" thickTop="1">
      <c r="A1" s="1373"/>
      <c r="B1" s="1374"/>
      <c r="C1" s="1374"/>
      <c r="D1" s="1374"/>
      <c r="E1" s="1374"/>
      <c r="F1" s="1374"/>
      <c r="G1" s="1374"/>
      <c r="H1" s="1374"/>
      <c r="I1" s="1375"/>
      <c r="J1" s="1376"/>
      <c r="K1" s="1376"/>
      <c r="L1" s="1376"/>
      <c r="M1" s="1376"/>
      <c r="N1" s="1376"/>
      <c r="O1" s="1376"/>
      <c r="P1" s="1376"/>
      <c r="Q1" s="1376"/>
      <c r="R1" s="1376"/>
      <c r="S1" s="1376"/>
      <c r="IQ1" s="103"/>
    </row>
    <row r="2" spans="1:251" ht="19.5" customHeight="1">
      <c r="A2" s="677"/>
      <c r="B2" s="678"/>
      <c r="C2" s="678"/>
      <c r="D2" s="678"/>
      <c r="E2" s="678"/>
      <c r="F2" s="678"/>
      <c r="G2" s="678"/>
      <c r="H2" s="678"/>
      <c r="I2" s="679"/>
      <c r="K2" s="111" t="s">
        <v>598</v>
      </c>
      <c r="U2" s="103"/>
      <c r="V2" s="103"/>
      <c r="W2" s="103"/>
      <c r="X2" s="103"/>
      <c r="Y2" s="103"/>
      <c r="Z2" s="103"/>
      <c r="IQ2" s="103"/>
    </row>
    <row r="3" spans="1:251" ht="19.5" customHeight="1">
      <c r="A3" s="677"/>
      <c r="B3" s="678"/>
      <c r="C3" s="678"/>
      <c r="D3" s="678"/>
      <c r="E3" s="678"/>
      <c r="F3" s="678"/>
      <c r="G3" s="678"/>
      <c r="H3" s="678"/>
      <c r="I3" s="679"/>
      <c r="K3" s="1377" t="s">
        <v>683</v>
      </c>
      <c r="L3" s="1377"/>
      <c r="M3" s="1377"/>
      <c r="N3" s="1377"/>
      <c r="O3" s="1377"/>
      <c r="P3" s="1377"/>
      <c r="Q3" s="1377"/>
      <c r="R3" s="1377"/>
      <c r="U3" s="103" t="s">
        <v>692</v>
      </c>
      <c r="V3" s="103" t="s">
        <v>582</v>
      </c>
      <c r="W3" s="103" t="s">
        <v>0</v>
      </c>
      <c r="X3" s="103" t="s">
        <v>682</v>
      </c>
      <c r="Y3" s="103"/>
      <c r="Z3" s="103"/>
      <c r="IQ3" s="103"/>
    </row>
    <row r="4" spans="1:251" ht="19.5" customHeight="1">
      <c r="A4" s="677"/>
      <c r="B4" s="678"/>
      <c r="C4" s="678"/>
      <c r="D4" s="678"/>
      <c r="E4" s="678"/>
      <c r="F4" s="678"/>
      <c r="G4" s="678"/>
      <c r="H4" s="678"/>
      <c r="I4" s="679"/>
      <c r="K4" s="1378" t="s">
        <v>599</v>
      </c>
      <c r="L4" s="1378"/>
      <c r="M4" s="1378"/>
      <c r="N4" s="1378"/>
      <c r="O4" s="1378"/>
      <c r="P4" s="1378"/>
      <c r="Q4" s="1378"/>
      <c r="R4" s="1378"/>
      <c r="U4" s="103" t="s">
        <v>690</v>
      </c>
      <c r="V4" s="103">
        <v>2011</v>
      </c>
      <c r="W4" s="103" t="s">
        <v>673</v>
      </c>
      <c r="X4" s="104" t="s">
        <v>896</v>
      </c>
      <c r="Y4" s="103"/>
      <c r="Z4" s="103"/>
      <c r="IQ4" s="103"/>
    </row>
    <row r="5" spans="1:251" ht="19.5" customHeight="1">
      <c r="A5" s="677"/>
      <c r="B5" s="678"/>
      <c r="C5" s="678"/>
      <c r="D5" s="678"/>
      <c r="E5" s="678"/>
      <c r="F5" s="678"/>
      <c r="G5" s="678"/>
      <c r="H5" s="678"/>
      <c r="I5" s="679"/>
      <c r="K5" s="1379" t="s">
        <v>600</v>
      </c>
      <c r="L5" s="1379"/>
      <c r="M5" s="1379"/>
      <c r="N5" s="1379"/>
      <c r="O5" s="1379"/>
      <c r="P5" s="1379"/>
      <c r="Q5" s="1379"/>
      <c r="R5" s="1379"/>
      <c r="U5" s="103" t="s">
        <v>691</v>
      </c>
      <c r="V5" s="103">
        <v>2012</v>
      </c>
      <c r="W5" s="103" t="s">
        <v>680</v>
      </c>
      <c r="X5" s="104" t="s">
        <v>897</v>
      </c>
      <c r="Y5" s="103"/>
      <c r="Z5" s="103"/>
      <c r="IQ5" s="103"/>
    </row>
    <row r="6" spans="1:251" ht="19.5" customHeight="1">
      <c r="A6" s="677"/>
      <c r="B6" s="678"/>
      <c r="C6" s="678"/>
      <c r="D6" s="678"/>
      <c r="E6" s="678"/>
      <c r="F6" s="678"/>
      <c r="G6" s="678"/>
      <c r="H6" s="678"/>
      <c r="I6" s="679"/>
      <c r="K6" s="1380" t="s">
        <v>601</v>
      </c>
      <c r="L6" s="1380"/>
      <c r="M6" s="1380"/>
      <c r="N6" s="1380"/>
      <c r="O6" s="1380"/>
      <c r="P6" s="1380"/>
      <c r="Q6" s="1380"/>
      <c r="R6" s="1380"/>
      <c r="U6" s="103"/>
      <c r="V6" s="103">
        <v>2013</v>
      </c>
      <c r="W6" s="103" t="s">
        <v>674</v>
      </c>
      <c r="X6" s="103" t="s">
        <v>898</v>
      </c>
      <c r="Y6" s="103"/>
      <c r="Z6" s="103"/>
      <c r="IQ6" s="103"/>
    </row>
    <row r="7" spans="1:251" ht="19.5" customHeight="1">
      <c r="A7" s="680"/>
      <c r="B7" s="681"/>
      <c r="C7" s="681"/>
      <c r="D7" s="681"/>
      <c r="E7" s="681"/>
      <c r="F7" s="681"/>
      <c r="G7" s="681"/>
      <c r="H7" s="681"/>
      <c r="I7" s="682"/>
      <c r="J7" s="101"/>
      <c r="K7" s="1377" t="s">
        <v>602</v>
      </c>
      <c r="L7" s="1377"/>
      <c r="M7" s="1377"/>
      <c r="N7" s="1377"/>
      <c r="O7" s="1377"/>
      <c r="P7" s="1377"/>
      <c r="Q7" s="1377"/>
      <c r="R7" s="1377"/>
      <c r="S7" s="101"/>
      <c r="U7" s="103"/>
      <c r="V7" s="103">
        <v>2014</v>
      </c>
      <c r="W7" s="103" t="s">
        <v>681</v>
      </c>
      <c r="X7" s="103" t="s">
        <v>675</v>
      </c>
      <c r="Y7" s="103"/>
      <c r="Z7" s="103"/>
      <c r="IN7" s="626"/>
      <c r="IO7" s="626"/>
      <c r="IP7" s="626"/>
      <c r="IQ7" s="103"/>
    </row>
    <row r="8" spans="1:251" ht="19.5" customHeight="1">
      <c r="A8" s="680"/>
      <c r="B8" s="681"/>
      <c r="C8" s="681"/>
      <c r="D8" s="681"/>
      <c r="E8" s="681"/>
      <c r="F8" s="681"/>
      <c r="G8" s="681"/>
      <c r="H8" s="681"/>
      <c r="I8" s="682"/>
      <c r="J8" s="101"/>
      <c r="K8" s="1377" t="s">
        <v>603</v>
      </c>
      <c r="L8" s="1377"/>
      <c r="M8" s="1377"/>
      <c r="N8" s="1377"/>
      <c r="O8" s="1377"/>
      <c r="P8" s="1377"/>
      <c r="Q8" s="1377"/>
      <c r="R8" s="114"/>
      <c r="S8" s="101"/>
      <c r="V8" s="103">
        <v>2015</v>
      </c>
      <c r="W8" s="103"/>
      <c r="X8" s="103" t="s">
        <v>676</v>
      </c>
      <c r="Y8" s="103"/>
      <c r="Z8" s="103"/>
      <c r="IN8" s="626"/>
      <c r="IO8" s="626"/>
      <c r="IP8" s="626"/>
      <c r="IQ8" s="103"/>
    </row>
    <row r="9" spans="1:251" ht="19.5" customHeight="1">
      <c r="A9" s="1393" t="s">
        <v>660</v>
      </c>
      <c r="B9" s="1394"/>
      <c r="C9" s="1394"/>
      <c r="D9" s="1394"/>
      <c r="E9" s="1394"/>
      <c r="F9" s="1394"/>
      <c r="G9" s="1394"/>
      <c r="H9" s="1394"/>
      <c r="I9" s="1395"/>
      <c r="J9" s="112"/>
      <c r="K9" s="1377" t="s">
        <v>685</v>
      </c>
      <c r="L9" s="1377"/>
      <c r="M9" s="1377"/>
      <c r="N9" s="1377"/>
      <c r="O9" s="1377"/>
      <c r="P9" s="1377"/>
      <c r="Q9" s="1377"/>
      <c r="R9" s="1377"/>
      <c r="S9" s="113"/>
      <c r="V9" s="103">
        <v>2016</v>
      </c>
      <c r="W9" s="103"/>
      <c r="X9" s="103" t="s">
        <v>576</v>
      </c>
      <c r="Y9" s="103"/>
      <c r="Z9" s="103"/>
      <c r="IN9" s="626"/>
      <c r="IO9" s="626"/>
      <c r="IP9" s="626"/>
      <c r="IQ9" s="103"/>
    </row>
    <row r="10" spans="1:251" ht="19.5" customHeight="1">
      <c r="A10" s="1393"/>
      <c r="B10" s="1394"/>
      <c r="C10" s="1394"/>
      <c r="D10" s="1394"/>
      <c r="E10" s="1394"/>
      <c r="F10" s="1394"/>
      <c r="G10" s="1394"/>
      <c r="H10" s="1394"/>
      <c r="I10" s="1395"/>
      <c r="K10" s="1377" t="s">
        <v>604</v>
      </c>
      <c r="L10" s="1377"/>
      <c r="M10" s="1377"/>
      <c r="N10" s="1377"/>
      <c r="O10" s="1377"/>
      <c r="P10" s="1377"/>
      <c r="Q10" s="1377"/>
      <c r="R10" s="1377"/>
      <c r="V10" s="103">
        <v>2017</v>
      </c>
      <c r="W10" s="103"/>
      <c r="X10" s="104" t="s">
        <v>577</v>
      </c>
      <c r="Y10" s="103"/>
      <c r="Z10" s="103"/>
      <c r="IN10" s="626"/>
      <c r="IO10" s="626"/>
      <c r="IP10" s="626"/>
      <c r="IQ10" s="103"/>
    </row>
    <row r="11" spans="1:251" ht="19.5" customHeight="1">
      <c r="A11" s="677"/>
      <c r="B11" s="678"/>
      <c r="C11" s="678"/>
      <c r="D11" s="678"/>
      <c r="E11" s="678"/>
      <c r="F11" s="678"/>
      <c r="G11" s="678"/>
      <c r="H11" s="678"/>
      <c r="I11" s="679"/>
      <c r="K11" s="1377" t="s">
        <v>606</v>
      </c>
      <c r="L11" s="1377"/>
      <c r="M11" s="1377"/>
      <c r="N11" s="1377"/>
      <c r="O11" s="1377"/>
      <c r="P11" s="1377"/>
      <c r="Q11" s="1377"/>
      <c r="R11" s="1377"/>
      <c r="V11" s="103">
        <v>2018</v>
      </c>
      <c r="W11" s="103"/>
      <c r="X11" s="104" t="s">
        <v>578</v>
      </c>
      <c r="Y11" s="103"/>
      <c r="Z11" s="103"/>
      <c r="IN11" s="626"/>
      <c r="IO11" s="626"/>
      <c r="IP11" s="626"/>
      <c r="IQ11" s="103"/>
    </row>
    <row r="12" spans="1:251" ht="19.5" customHeight="1">
      <c r="A12" s="677"/>
      <c r="B12" s="678"/>
      <c r="C12" s="678"/>
      <c r="D12" s="678"/>
      <c r="E12" s="678"/>
      <c r="F12" s="678"/>
      <c r="G12" s="678"/>
      <c r="H12" s="678"/>
      <c r="I12" s="679"/>
      <c r="K12" s="1377" t="s">
        <v>684</v>
      </c>
      <c r="L12" s="1377"/>
      <c r="M12" s="1377"/>
      <c r="N12" s="1377"/>
      <c r="O12" s="1377"/>
      <c r="P12" s="1377"/>
      <c r="Q12" s="1377"/>
      <c r="R12" s="1377"/>
      <c r="V12" s="103">
        <v>2019</v>
      </c>
      <c r="W12" s="103"/>
      <c r="X12" s="104" t="s">
        <v>677</v>
      </c>
      <c r="Y12" s="103"/>
      <c r="Z12" s="103"/>
      <c r="IN12" s="626"/>
      <c r="IO12" s="626"/>
      <c r="IP12" s="626"/>
      <c r="IQ12" s="103"/>
    </row>
    <row r="13" spans="1:251" ht="19.5" customHeight="1">
      <c r="A13" s="677"/>
      <c r="B13" s="678"/>
      <c r="C13" s="678"/>
      <c r="D13" s="678"/>
      <c r="E13" s="678"/>
      <c r="F13" s="678"/>
      <c r="G13" s="678"/>
      <c r="H13" s="678"/>
      <c r="I13" s="679"/>
      <c r="K13" s="1377" t="s">
        <v>605</v>
      </c>
      <c r="L13" s="1377"/>
      <c r="M13" s="1377"/>
      <c r="N13" s="1377"/>
      <c r="O13" s="1377"/>
      <c r="P13" s="1377"/>
      <c r="Q13" s="1377"/>
      <c r="R13" s="1377"/>
      <c r="V13" s="103">
        <v>2020</v>
      </c>
      <c r="W13" s="104"/>
      <c r="X13" s="104" t="s">
        <v>579</v>
      </c>
      <c r="Y13" s="103"/>
      <c r="Z13" s="103"/>
      <c r="IN13" s="626"/>
      <c r="IO13" s="626"/>
      <c r="IP13" s="626"/>
      <c r="IQ13" s="103"/>
    </row>
    <row r="14" spans="1:251" ht="19.5" customHeight="1">
      <c r="A14" s="677"/>
      <c r="B14" s="678"/>
      <c r="C14" s="678"/>
      <c r="D14" s="678"/>
      <c r="E14" s="678"/>
      <c r="F14" s="678"/>
      <c r="G14" s="678"/>
      <c r="H14" s="678"/>
      <c r="I14" s="679"/>
      <c r="K14" s="1377" t="s">
        <v>716</v>
      </c>
      <c r="L14" s="1377"/>
      <c r="M14" s="1377"/>
      <c r="N14" s="1377"/>
      <c r="O14" s="1377"/>
      <c r="P14" s="1377"/>
      <c r="Q14" s="1377"/>
      <c r="R14" s="1377"/>
      <c r="V14" s="103">
        <v>2021</v>
      </c>
      <c r="W14" s="104"/>
      <c r="X14" s="104" t="s">
        <v>678</v>
      </c>
      <c r="Y14" s="103"/>
      <c r="Z14" s="103"/>
      <c r="IN14" s="626"/>
      <c r="IO14" s="626"/>
      <c r="IP14" s="626"/>
      <c r="IQ14" s="103"/>
    </row>
    <row r="15" spans="1:251" ht="19.5" customHeight="1">
      <c r="A15" s="677"/>
      <c r="B15" s="678"/>
      <c r="C15" s="678"/>
      <c r="D15" s="678"/>
      <c r="E15" s="678"/>
      <c r="F15" s="678"/>
      <c r="G15" s="678"/>
      <c r="H15" s="678"/>
      <c r="I15" s="679"/>
      <c r="K15" s="882" t="s">
        <v>936</v>
      </c>
      <c r="L15" s="882"/>
      <c r="M15" s="882"/>
      <c r="N15" s="882"/>
      <c r="O15" s="882"/>
      <c r="P15" s="882"/>
      <c r="Q15" s="882"/>
      <c r="R15" s="882"/>
      <c r="V15" s="103">
        <v>2022</v>
      </c>
      <c r="W15" s="104"/>
      <c r="X15" s="104" t="s">
        <v>679</v>
      </c>
      <c r="Y15" s="103"/>
      <c r="Z15" s="103"/>
      <c r="IN15" s="626"/>
      <c r="IO15" s="626"/>
      <c r="IP15" s="626"/>
      <c r="IQ15" s="103"/>
    </row>
    <row r="16" spans="1:251" ht="19.5" customHeight="1">
      <c r="A16" s="680"/>
      <c r="B16" s="681"/>
      <c r="C16" s="681"/>
      <c r="D16" s="681"/>
      <c r="E16" s="681"/>
      <c r="F16" s="681"/>
      <c r="G16" s="681"/>
      <c r="H16" s="681"/>
      <c r="I16" s="682"/>
      <c r="J16" s="101"/>
      <c r="K16" s="882" t="s">
        <v>937</v>
      </c>
      <c r="L16" s="882"/>
      <c r="M16" s="882"/>
      <c r="N16" s="882"/>
      <c r="O16" s="882"/>
      <c r="P16" s="882"/>
      <c r="Q16" s="882"/>
      <c r="R16" s="882"/>
      <c r="S16" s="101"/>
      <c r="V16" s="103">
        <v>2023</v>
      </c>
      <c r="W16" s="104"/>
      <c r="X16" s="104" t="s">
        <v>580</v>
      </c>
      <c r="Y16" s="103"/>
      <c r="Z16" s="103"/>
      <c r="IN16" s="626"/>
      <c r="IO16" s="626"/>
      <c r="IP16" s="626"/>
      <c r="IQ16" s="103"/>
    </row>
    <row r="17" spans="1:251" ht="19.5" customHeight="1">
      <c r="A17" s="680"/>
      <c r="B17" s="681"/>
      <c r="C17" s="681"/>
      <c r="D17" s="681"/>
      <c r="E17" s="681"/>
      <c r="F17" s="681"/>
      <c r="G17" s="681"/>
      <c r="H17" s="681"/>
      <c r="I17" s="682"/>
      <c r="J17" s="101"/>
      <c r="K17" s="1377" t="s">
        <v>590</v>
      </c>
      <c r="L17" s="1377"/>
      <c r="M17" s="1377"/>
      <c r="N17" s="1377"/>
      <c r="O17" s="1377"/>
      <c r="P17" s="1377"/>
      <c r="Q17" s="1377"/>
      <c r="R17" s="1377"/>
      <c r="S17" s="101"/>
      <c r="V17" s="103">
        <v>2024</v>
      </c>
      <c r="W17" s="104"/>
      <c r="X17" s="104" t="s">
        <v>713</v>
      </c>
      <c r="Y17" s="103"/>
      <c r="Z17" s="103"/>
      <c r="IN17" s="626"/>
      <c r="IO17" s="626"/>
      <c r="IP17" s="626"/>
      <c r="IQ17" s="103"/>
    </row>
    <row r="18" spans="1:251" s="101" customFormat="1" ht="19.5" customHeight="1">
      <c r="A18" s="680"/>
      <c r="B18" s="681"/>
      <c r="C18" s="681"/>
      <c r="D18" s="681"/>
      <c r="E18" s="681"/>
      <c r="F18" s="681"/>
      <c r="G18" s="681"/>
      <c r="H18" s="681"/>
      <c r="I18" s="682"/>
      <c r="K18" s="1379" t="s">
        <v>607</v>
      </c>
      <c r="L18" s="1379"/>
      <c r="M18" s="1379"/>
      <c r="N18" s="1379"/>
      <c r="O18" s="1379"/>
      <c r="P18" s="1379"/>
      <c r="Q18" s="1379"/>
      <c r="R18" s="1379"/>
      <c r="V18" s="103">
        <v>2025</v>
      </c>
      <c r="W18" s="104"/>
      <c r="X18" s="104"/>
      <c r="Y18" s="103"/>
      <c r="Z18" s="103"/>
      <c r="IN18" s="627"/>
      <c r="IO18" s="627"/>
      <c r="IP18" s="627"/>
      <c r="IQ18" s="104"/>
    </row>
    <row r="19" spans="1:251" s="101" customFormat="1" ht="19.5" customHeight="1">
      <c r="A19" s="680"/>
      <c r="B19" s="681"/>
      <c r="C19" s="681"/>
      <c r="D19" s="681"/>
      <c r="E19" s="681"/>
      <c r="F19" s="681"/>
      <c r="G19" s="681"/>
      <c r="H19" s="681"/>
      <c r="I19" s="682"/>
      <c r="K19" s="1377" t="s">
        <v>686</v>
      </c>
      <c r="L19" s="1377"/>
      <c r="M19" s="1377"/>
      <c r="N19" s="1377"/>
      <c r="O19" s="1377"/>
      <c r="P19" s="1377"/>
      <c r="Q19" s="1377"/>
      <c r="R19" s="1377"/>
      <c r="V19" s="103">
        <v>2026</v>
      </c>
      <c r="W19" s="104"/>
      <c r="X19" s="103"/>
      <c r="Y19" s="104"/>
      <c r="Z19" s="104"/>
      <c r="IN19" s="627"/>
      <c r="IO19" s="627"/>
      <c r="IP19" s="627"/>
      <c r="IQ19" s="104"/>
    </row>
    <row r="20" spans="1:251" s="101" customFormat="1" ht="19.5" customHeight="1">
      <c r="A20" s="680"/>
      <c r="B20" s="681"/>
      <c r="C20" s="681"/>
      <c r="D20" s="681"/>
      <c r="E20" s="681"/>
      <c r="F20" s="681"/>
      <c r="G20" s="681"/>
      <c r="H20" s="681"/>
      <c r="I20" s="682"/>
      <c r="J20"/>
      <c r="K20" s="1377" t="s">
        <v>608</v>
      </c>
      <c r="L20" s="1377"/>
      <c r="M20" s="1377"/>
      <c r="N20" s="1377"/>
      <c r="O20" s="1377"/>
      <c r="P20" s="1377"/>
      <c r="Q20" s="1377"/>
      <c r="R20" s="1377"/>
      <c r="V20" s="103">
        <v>2027</v>
      </c>
      <c r="W20" s="103"/>
      <c r="X20" s="103"/>
      <c r="Y20" s="104"/>
      <c r="Z20" s="104"/>
      <c r="IN20" s="627"/>
      <c r="IO20" s="627"/>
      <c r="IP20" s="627"/>
      <c r="IQ20" s="104"/>
    </row>
    <row r="21" spans="1:251" s="101" customFormat="1" ht="19.5" customHeight="1" thickBot="1">
      <c r="A21" s="680"/>
      <c r="B21" s="681"/>
      <c r="C21" s="681"/>
      <c r="D21" s="681"/>
      <c r="E21" s="681"/>
      <c r="F21" s="681"/>
      <c r="G21" s="681"/>
      <c r="H21" s="681"/>
      <c r="I21" s="682"/>
      <c r="J21"/>
      <c r="K21" s="1377" t="s">
        <v>687</v>
      </c>
      <c r="L21" s="1377"/>
      <c r="M21" s="1377"/>
      <c r="N21" s="1377"/>
      <c r="O21" s="1377"/>
      <c r="P21" s="1377"/>
      <c r="Q21" s="1377"/>
      <c r="R21" s="1377"/>
      <c r="V21" s="103">
        <v>2028</v>
      </c>
      <c r="W21" s="103"/>
      <c r="X21" s="103"/>
      <c r="Y21" s="104"/>
      <c r="Z21" s="104"/>
      <c r="IN21" s="627"/>
      <c r="IO21" s="627"/>
      <c r="IP21" s="627"/>
      <c r="IQ21" s="104"/>
    </row>
    <row r="22" spans="1:251" s="101" customFormat="1" ht="19.5" customHeight="1" thickTop="1">
      <c r="A22" s="680"/>
      <c r="B22" s="100" t="s">
        <v>573</v>
      </c>
      <c r="C22" s="1388" t="s">
        <v>682</v>
      </c>
      <c r="D22" s="1389"/>
      <c r="E22" s="1389"/>
      <c r="F22" s="1389"/>
      <c r="G22" s="1389"/>
      <c r="H22" s="1390"/>
      <c r="I22" s="682"/>
      <c r="J22"/>
      <c r="K22" s="1377" t="s">
        <v>609</v>
      </c>
      <c r="L22" s="1377"/>
      <c r="M22" s="1377"/>
      <c r="N22" s="1377"/>
      <c r="O22" s="1377"/>
      <c r="P22" s="1377"/>
      <c r="Q22" s="1377"/>
      <c r="R22" s="1377"/>
      <c r="V22" s="103">
        <v>2029</v>
      </c>
      <c r="W22" s="103"/>
      <c r="X22" s="103"/>
      <c r="Y22" s="104"/>
      <c r="Z22" s="104"/>
      <c r="IN22" s="627"/>
      <c r="IO22" s="627"/>
      <c r="IP22" s="627"/>
      <c r="IQ22" s="104"/>
    </row>
    <row r="23" spans="1:251" s="101" customFormat="1" ht="19.5" customHeight="1">
      <c r="A23" s="677"/>
      <c r="B23" s="667" t="s">
        <v>689</v>
      </c>
      <c r="C23" s="1384" t="s">
        <v>692</v>
      </c>
      <c r="D23" s="1385"/>
      <c r="E23" s="1385"/>
      <c r="F23" s="1385"/>
      <c r="G23" s="1385"/>
      <c r="H23" s="1386"/>
      <c r="I23" s="679"/>
      <c r="J23"/>
      <c r="K23" s="1377" t="s">
        <v>769</v>
      </c>
      <c r="L23" s="1377"/>
      <c r="M23" s="1377"/>
      <c r="N23" s="1377"/>
      <c r="O23" s="1377"/>
      <c r="P23" s="1377"/>
      <c r="Q23" s="1377"/>
      <c r="R23" s="1377"/>
      <c r="S23"/>
      <c r="V23" s="103">
        <v>2030</v>
      </c>
      <c r="W23" s="103"/>
      <c r="X23" s="103"/>
      <c r="Y23" s="104"/>
      <c r="Z23" s="104"/>
      <c r="IN23" s="627"/>
      <c r="IO23" s="627"/>
      <c r="IP23" s="627"/>
      <c r="IQ23" s="104"/>
    </row>
    <row r="24" spans="1:251" s="101" customFormat="1" ht="19.5" customHeight="1">
      <c r="A24" s="677"/>
      <c r="B24" s="102" t="s">
        <v>574</v>
      </c>
      <c r="C24" s="1391" t="s">
        <v>0</v>
      </c>
      <c r="D24" s="1385"/>
      <c r="E24" s="1385"/>
      <c r="F24" s="1385"/>
      <c r="G24" s="1385"/>
      <c r="H24" s="1386"/>
      <c r="I24" s="679"/>
      <c r="J24"/>
      <c r="K24" s="1377" t="s">
        <v>590</v>
      </c>
      <c r="L24" s="1377"/>
      <c r="M24" s="1377"/>
      <c r="N24" s="1377"/>
      <c r="O24" s="1377"/>
      <c r="P24" s="1377"/>
      <c r="Q24" s="1377"/>
      <c r="R24" s="1377"/>
      <c r="S24"/>
      <c r="V24" s="103">
        <v>2031</v>
      </c>
      <c r="W24" s="103"/>
      <c r="X24" s="103"/>
      <c r="Y24" s="104"/>
      <c r="Z24" s="104"/>
      <c r="IN24" s="627"/>
      <c r="IO24" s="627"/>
      <c r="IP24" s="627"/>
      <c r="IQ24" s="104"/>
    </row>
    <row r="25" spans="1:251" ht="19.5" customHeight="1">
      <c r="A25" s="677"/>
      <c r="B25" s="105" t="s">
        <v>581</v>
      </c>
      <c r="C25" s="1387" t="s">
        <v>582</v>
      </c>
      <c r="D25" s="1385"/>
      <c r="E25" s="1385"/>
      <c r="F25" s="1385"/>
      <c r="G25" s="1385"/>
      <c r="H25" s="1386"/>
      <c r="I25" s="679"/>
      <c r="K25" s="1378" t="s">
        <v>619</v>
      </c>
      <c r="L25" s="1378"/>
      <c r="M25" s="1378"/>
      <c r="N25" s="1378"/>
      <c r="O25" s="1378"/>
      <c r="P25" s="1378"/>
      <c r="Q25" s="1378"/>
      <c r="R25" s="1378"/>
      <c r="V25" s="103">
        <v>2032</v>
      </c>
      <c r="W25" s="103"/>
      <c r="X25" s="103"/>
      <c r="Y25" s="104"/>
      <c r="Z25" s="104"/>
      <c r="IN25" s="626"/>
      <c r="IO25" s="626"/>
      <c r="IP25" s="626"/>
      <c r="IQ25" s="103"/>
    </row>
    <row r="26" spans="1:251" ht="19.5" customHeight="1">
      <c r="A26" s="677"/>
      <c r="B26" s="1381"/>
      <c r="C26" s="1382"/>
      <c r="D26" s="1382"/>
      <c r="E26" s="1382"/>
      <c r="F26" s="1382"/>
      <c r="G26" s="1382"/>
      <c r="H26" s="1383"/>
      <c r="I26" s="679"/>
      <c r="K26" s="1379" t="s">
        <v>600</v>
      </c>
      <c r="L26" s="1379"/>
      <c r="M26" s="1379"/>
      <c r="N26" s="1379"/>
      <c r="O26" s="1379"/>
      <c r="P26" s="1379"/>
      <c r="Q26" s="1379"/>
      <c r="R26" s="1379"/>
      <c r="V26" s="103">
        <v>2033</v>
      </c>
      <c r="W26" s="103"/>
      <c r="X26" s="103"/>
      <c r="Y26" s="103"/>
      <c r="Z26" s="103"/>
      <c r="IN26" s="626"/>
      <c r="IO26" s="626"/>
      <c r="IP26" s="626"/>
      <c r="IQ26" s="103"/>
    </row>
    <row r="27" spans="1:251" ht="26.25" customHeight="1">
      <c r="A27" s="677"/>
      <c r="B27" s="102" t="s">
        <v>575</v>
      </c>
      <c r="C27" s="1384"/>
      <c r="D27" s="1385"/>
      <c r="E27" s="1385"/>
      <c r="F27" s="1385"/>
      <c r="G27" s="1385"/>
      <c r="H27" s="1386"/>
      <c r="I27" s="679"/>
      <c r="K27" s="1377" t="s">
        <v>610</v>
      </c>
      <c r="L27" s="1377"/>
      <c r="M27" s="1377"/>
      <c r="N27" s="1377"/>
      <c r="O27" s="1377"/>
      <c r="P27" s="1377"/>
      <c r="Q27" s="1377"/>
      <c r="R27" s="1377"/>
      <c r="V27" s="103">
        <v>2034</v>
      </c>
      <c r="W27" s="103"/>
      <c r="X27" s="103"/>
      <c r="Y27" s="103"/>
      <c r="Z27" s="103"/>
      <c r="IN27" s="626"/>
      <c r="IO27" s="626"/>
      <c r="IP27" s="626"/>
      <c r="IQ27" s="103"/>
    </row>
    <row r="28" spans="1:251" ht="30" customHeight="1">
      <c r="A28" s="677"/>
      <c r="B28" s="115" t="s">
        <v>620</v>
      </c>
      <c r="C28" s="1384"/>
      <c r="D28" s="1385"/>
      <c r="E28" s="1385"/>
      <c r="F28" s="1385"/>
      <c r="G28" s="1385"/>
      <c r="H28" s="1386"/>
      <c r="I28" s="679"/>
      <c r="K28" s="1377" t="s">
        <v>611</v>
      </c>
      <c r="L28" s="1377"/>
      <c r="M28" s="1377"/>
      <c r="N28" s="1377"/>
      <c r="O28" s="1377"/>
      <c r="P28" s="1377"/>
      <c r="Q28" s="1377"/>
      <c r="R28" s="1377"/>
      <c r="V28" s="103">
        <v>2035</v>
      </c>
      <c r="W28" s="103"/>
      <c r="X28" s="103"/>
      <c r="Y28" s="103"/>
      <c r="Z28" s="103"/>
      <c r="IN28" s="626"/>
      <c r="IO28" s="626"/>
      <c r="IP28" s="626"/>
      <c r="IQ28" s="103"/>
    </row>
    <row r="29" spans="1:251" ht="19.5" customHeight="1" thickBot="1">
      <c r="A29" s="677"/>
      <c r="B29" s="106" t="s">
        <v>583</v>
      </c>
      <c r="C29" s="628"/>
      <c r="D29" s="629"/>
      <c r="E29" s="629"/>
      <c r="F29" s="629"/>
      <c r="G29" s="629"/>
      <c r="H29" s="630"/>
      <c r="I29" s="679"/>
      <c r="K29" s="1377" t="s">
        <v>612</v>
      </c>
      <c r="L29" s="1377"/>
      <c r="M29" s="1377"/>
      <c r="N29" s="1377"/>
      <c r="O29" s="1377"/>
      <c r="P29" s="1377"/>
      <c r="Q29" s="1377"/>
      <c r="R29" s="1377"/>
      <c r="V29" s="103">
        <v>2036</v>
      </c>
      <c r="W29" s="103"/>
      <c r="X29" s="103"/>
      <c r="Y29" s="103"/>
      <c r="Z29" s="103"/>
      <c r="IN29" s="626"/>
      <c r="IO29" s="626"/>
      <c r="IP29" s="626"/>
      <c r="IQ29" s="103"/>
    </row>
    <row r="30" spans="1:251" ht="18" customHeight="1" thickTop="1">
      <c r="A30" s="677"/>
      <c r="B30" s="678"/>
      <c r="C30" s="678"/>
      <c r="D30" s="678"/>
      <c r="E30" s="678"/>
      <c r="F30" s="678"/>
      <c r="G30" s="678"/>
      <c r="H30" s="678"/>
      <c r="I30" s="679"/>
      <c r="K30" s="1377" t="s">
        <v>613</v>
      </c>
      <c r="L30" s="1377"/>
      <c r="M30" s="1377"/>
      <c r="N30" s="1377"/>
      <c r="O30" s="1377"/>
      <c r="P30" s="1377"/>
      <c r="Q30" s="1377"/>
      <c r="R30" s="1377"/>
      <c r="V30" s="103">
        <v>2037</v>
      </c>
      <c r="W30" s="103"/>
      <c r="X30" s="103"/>
      <c r="Y30" s="103"/>
      <c r="Z30" s="103"/>
      <c r="IN30" s="626"/>
      <c r="IO30" s="626"/>
      <c r="IP30" s="626"/>
      <c r="IQ30" s="103"/>
    </row>
    <row r="31" spans="1:251" ht="18" customHeight="1">
      <c r="A31" s="677"/>
      <c r="B31" s="678"/>
      <c r="C31" s="678"/>
      <c r="D31" s="678"/>
      <c r="E31" s="678"/>
      <c r="F31" s="678"/>
      <c r="G31" s="678"/>
      <c r="H31" s="678"/>
      <c r="I31" s="679"/>
      <c r="K31" s="1377" t="s">
        <v>614</v>
      </c>
      <c r="L31" s="1377"/>
      <c r="M31" s="1377"/>
      <c r="N31" s="1377"/>
      <c r="O31" s="1377"/>
      <c r="P31" s="1377"/>
      <c r="Q31" s="1377"/>
      <c r="R31" s="1377"/>
      <c r="V31" s="103">
        <v>2038</v>
      </c>
      <c r="W31" s="103"/>
      <c r="X31" s="103"/>
      <c r="Y31" s="103"/>
      <c r="Z31" s="103"/>
      <c r="IN31" s="626"/>
      <c r="IO31" s="626"/>
      <c r="IP31" s="626"/>
      <c r="IQ31" s="103"/>
    </row>
    <row r="32" spans="1:251" ht="18" customHeight="1">
      <c r="A32" s="677"/>
      <c r="B32" s="678"/>
      <c r="C32" s="678"/>
      <c r="D32" s="678"/>
      <c r="E32" s="678"/>
      <c r="F32" s="678"/>
      <c r="G32" s="678"/>
      <c r="H32" s="678"/>
      <c r="I32" s="679"/>
      <c r="K32" s="1377" t="s">
        <v>688</v>
      </c>
      <c r="L32" s="1377"/>
      <c r="M32" s="1377"/>
      <c r="N32" s="1377"/>
      <c r="O32" s="1377"/>
      <c r="P32" s="1377"/>
      <c r="Q32" s="1377"/>
      <c r="R32" s="1377"/>
      <c r="V32" s="103">
        <v>2039</v>
      </c>
      <c r="W32" s="103"/>
      <c r="X32" s="103"/>
      <c r="Y32" s="103"/>
      <c r="Z32" s="103"/>
      <c r="IN32" s="626"/>
      <c r="IO32" s="626"/>
      <c r="IP32" s="626"/>
      <c r="IQ32" s="103"/>
    </row>
    <row r="33" spans="1:251" ht="18" customHeight="1">
      <c r="A33" s="677"/>
      <c r="B33" s="678"/>
      <c r="C33" s="678"/>
      <c r="D33" s="678"/>
      <c r="E33" s="678"/>
      <c r="F33" s="678"/>
      <c r="G33" s="678"/>
      <c r="H33" s="678"/>
      <c r="I33" s="679"/>
      <c r="K33" s="1377" t="s">
        <v>615</v>
      </c>
      <c r="L33" s="1377"/>
      <c r="M33" s="1377"/>
      <c r="N33" s="1377"/>
      <c r="O33" s="1377"/>
      <c r="P33" s="1377"/>
      <c r="Q33" s="1377"/>
      <c r="R33" s="1377"/>
      <c r="V33" s="103">
        <v>2040</v>
      </c>
      <c r="W33" s="103"/>
      <c r="X33" s="103"/>
      <c r="Y33" s="103"/>
      <c r="Z33" s="103"/>
      <c r="IN33" s="626"/>
      <c r="IO33" s="626"/>
      <c r="IP33" s="626"/>
      <c r="IQ33" s="103"/>
    </row>
    <row r="34" spans="1:251" ht="18" customHeight="1">
      <c r="A34" s="677"/>
      <c r="B34" s="678"/>
      <c r="C34" s="678"/>
      <c r="D34" s="678"/>
      <c r="E34" s="678"/>
      <c r="F34" s="678"/>
      <c r="G34" s="678"/>
      <c r="H34" s="678"/>
      <c r="I34" s="679"/>
      <c r="K34" s="882" t="s">
        <v>938</v>
      </c>
      <c r="L34" s="882"/>
      <c r="M34" s="882"/>
      <c r="N34" s="882"/>
      <c r="O34" s="882"/>
      <c r="P34" s="882"/>
      <c r="Q34" s="882"/>
      <c r="R34" s="882"/>
      <c r="V34" s="103">
        <v>2041</v>
      </c>
      <c r="W34" s="103"/>
      <c r="X34" s="103"/>
      <c r="Y34" s="103"/>
      <c r="Z34" s="103"/>
      <c r="IN34" s="626"/>
      <c r="IO34" s="626"/>
      <c r="IP34" s="626"/>
      <c r="IQ34" s="103"/>
    </row>
    <row r="35" spans="1:251" ht="18" customHeight="1">
      <c r="A35" s="677"/>
      <c r="B35" s="678"/>
      <c r="C35" s="678"/>
      <c r="D35" s="678"/>
      <c r="E35" s="678"/>
      <c r="F35" s="678"/>
      <c r="G35" s="678"/>
      <c r="H35" s="678"/>
      <c r="I35" s="679"/>
      <c r="K35" s="1377" t="s">
        <v>590</v>
      </c>
      <c r="L35" s="1377"/>
      <c r="M35" s="1377"/>
      <c r="N35" s="1377"/>
      <c r="O35" s="1377"/>
      <c r="P35" s="1377"/>
      <c r="Q35" s="1377"/>
      <c r="R35" s="1377"/>
      <c r="V35" s="103">
        <v>2042</v>
      </c>
      <c r="W35" s="103"/>
      <c r="X35" s="103"/>
      <c r="Y35" s="103"/>
      <c r="Z35" s="103"/>
      <c r="IN35" s="626"/>
      <c r="IO35" s="626"/>
      <c r="IP35" s="626"/>
      <c r="IQ35" s="103"/>
    </row>
    <row r="36" spans="1:251" ht="37.5" customHeight="1">
      <c r="A36" s="677"/>
      <c r="B36" s="678"/>
      <c r="C36" s="678"/>
      <c r="D36" s="678"/>
      <c r="E36" s="678"/>
      <c r="F36" s="678"/>
      <c r="G36" s="678"/>
      <c r="H36" s="678"/>
      <c r="I36" s="679"/>
      <c r="K36" s="1379" t="s">
        <v>607</v>
      </c>
      <c r="L36" s="1379"/>
      <c r="M36" s="1379"/>
      <c r="N36" s="1379"/>
      <c r="O36" s="1379"/>
      <c r="P36" s="1379"/>
      <c r="Q36" s="1379"/>
      <c r="R36" s="1379"/>
      <c r="V36" s="103">
        <v>2043</v>
      </c>
      <c r="W36" s="103"/>
      <c r="X36" s="103"/>
      <c r="Y36" s="103"/>
      <c r="Z36" s="103"/>
      <c r="IN36" s="626"/>
      <c r="IO36" s="626"/>
      <c r="IP36" s="626"/>
      <c r="IQ36" s="103"/>
    </row>
    <row r="37" spans="1:251" ht="18" customHeight="1">
      <c r="A37" s="677"/>
      <c r="B37" s="678"/>
      <c r="C37" s="678"/>
      <c r="D37" s="678"/>
      <c r="E37" s="678"/>
      <c r="F37" s="678"/>
      <c r="G37" s="678"/>
      <c r="H37" s="678"/>
      <c r="I37" s="679"/>
      <c r="K37" s="1377" t="s">
        <v>616</v>
      </c>
      <c r="L37" s="1377"/>
      <c r="M37" s="1377"/>
      <c r="N37" s="1377"/>
      <c r="O37" s="1377"/>
      <c r="P37" s="1377"/>
      <c r="Q37" s="1377"/>
      <c r="R37" s="1377"/>
      <c r="V37" s="103">
        <v>2044</v>
      </c>
      <c r="W37" s="103"/>
      <c r="X37" s="103"/>
      <c r="Y37" s="103"/>
      <c r="Z37" s="103"/>
      <c r="IN37" s="626"/>
      <c r="IO37" s="626"/>
      <c r="IP37" s="626"/>
      <c r="IQ37" s="103"/>
    </row>
    <row r="38" spans="1:251" ht="18" customHeight="1" thickBot="1">
      <c r="A38" s="683"/>
      <c r="B38" s="684"/>
      <c r="C38" s="684"/>
      <c r="D38" s="684"/>
      <c r="E38" s="684"/>
      <c r="F38" s="684"/>
      <c r="G38" s="684"/>
      <c r="H38" s="684"/>
      <c r="I38" s="685"/>
      <c r="K38" s="1377" t="s">
        <v>617</v>
      </c>
      <c r="L38" s="1377"/>
      <c r="M38" s="1377"/>
      <c r="N38" s="1377"/>
      <c r="O38" s="1377"/>
      <c r="P38" s="1377"/>
      <c r="Q38" s="1377"/>
      <c r="R38" s="1377"/>
      <c r="V38" s="103">
        <v>2045</v>
      </c>
      <c r="W38" s="103"/>
      <c r="X38" s="103"/>
      <c r="Y38" s="103"/>
      <c r="Z38" s="103"/>
      <c r="IN38" s="626"/>
      <c r="IO38" s="626"/>
      <c r="IP38" s="626"/>
      <c r="IQ38" s="103"/>
    </row>
    <row r="39" spans="11:251" ht="18" customHeight="1" thickTop="1">
      <c r="K39" s="1377" t="s">
        <v>618</v>
      </c>
      <c r="L39" s="1377"/>
      <c r="M39" s="1377"/>
      <c r="N39" s="1377"/>
      <c r="O39" s="1377"/>
      <c r="P39" s="1377"/>
      <c r="Q39" s="1377"/>
      <c r="R39" s="1377"/>
      <c r="V39" s="103">
        <v>2046</v>
      </c>
      <c r="W39" s="103"/>
      <c r="X39" s="103"/>
      <c r="Y39" s="103"/>
      <c r="Z39" s="103"/>
      <c r="IN39" s="626"/>
      <c r="IO39" s="626"/>
      <c r="IP39" s="626"/>
      <c r="IQ39" s="103"/>
    </row>
    <row r="40" spans="11:251" ht="18" customHeight="1">
      <c r="K40" s="1377" t="s">
        <v>590</v>
      </c>
      <c r="L40" s="1377"/>
      <c r="M40" s="1377"/>
      <c r="N40" s="1377"/>
      <c r="O40" s="1377"/>
      <c r="P40" s="1377"/>
      <c r="Q40" s="1377"/>
      <c r="R40" s="1377"/>
      <c r="V40" s="103">
        <v>2047</v>
      </c>
      <c r="W40" s="103"/>
      <c r="X40" s="103"/>
      <c r="Y40" s="103"/>
      <c r="Z40" s="103"/>
      <c r="IN40" s="626"/>
      <c r="IO40" s="626"/>
      <c r="IP40" s="626"/>
      <c r="IQ40" s="103"/>
    </row>
    <row r="41" spans="11:251" ht="18" customHeight="1">
      <c r="K41" s="1392"/>
      <c r="L41" s="1392"/>
      <c r="M41" s="1392"/>
      <c r="N41" s="1392"/>
      <c r="O41" s="1392"/>
      <c r="P41" s="1392"/>
      <c r="Q41" s="1392"/>
      <c r="R41" s="1392"/>
      <c r="V41" s="103">
        <v>2048</v>
      </c>
      <c r="W41" s="103"/>
      <c r="X41" s="103"/>
      <c r="Y41" s="103"/>
      <c r="Z41" s="103"/>
      <c r="IN41" s="626"/>
      <c r="IO41" s="626"/>
      <c r="IP41" s="626"/>
      <c r="IQ41" s="103"/>
    </row>
    <row r="42" spans="11:251" ht="18" customHeight="1">
      <c r="K42" s="1392"/>
      <c r="L42" s="1392"/>
      <c r="M42" s="1392"/>
      <c r="N42" s="1392"/>
      <c r="O42" s="1392"/>
      <c r="P42" s="1392"/>
      <c r="Q42" s="1392"/>
      <c r="R42" s="1392"/>
      <c r="V42" s="103">
        <v>2049</v>
      </c>
      <c r="W42" s="103"/>
      <c r="X42" s="103"/>
      <c r="Y42" s="103"/>
      <c r="Z42" s="103"/>
      <c r="IN42" s="626"/>
      <c r="IO42" s="626"/>
      <c r="IP42" s="626"/>
      <c r="IQ42" s="103"/>
    </row>
    <row r="43" spans="22:251" ht="18" customHeight="1">
      <c r="V43" s="103">
        <v>2050</v>
      </c>
      <c r="W43" s="103"/>
      <c r="X43" s="103"/>
      <c r="Y43" s="103"/>
      <c r="Z43" s="103"/>
      <c r="IN43" s="626"/>
      <c r="IO43" s="626"/>
      <c r="IP43" s="626"/>
      <c r="IQ43" s="103"/>
    </row>
    <row r="44" spans="11:251" ht="18" customHeight="1">
      <c r="K44" s="1392"/>
      <c r="L44" s="1392"/>
      <c r="M44" s="1392"/>
      <c r="N44" s="1392"/>
      <c r="O44" s="1392"/>
      <c r="P44" s="1392"/>
      <c r="Q44" s="1392"/>
      <c r="R44" s="1392"/>
      <c r="V44" s="103">
        <v>2051</v>
      </c>
      <c r="W44" s="103"/>
      <c r="X44" s="103"/>
      <c r="Y44" s="103"/>
      <c r="Z44" s="103"/>
      <c r="IN44" s="626"/>
      <c r="IO44" s="626"/>
      <c r="IP44" s="626"/>
      <c r="IQ44" s="103"/>
    </row>
    <row r="45" spans="11:251" ht="18" customHeight="1">
      <c r="K45" s="1392"/>
      <c r="L45" s="1392"/>
      <c r="M45" s="1392"/>
      <c r="N45" s="1392"/>
      <c r="O45" s="1392"/>
      <c r="P45" s="1392"/>
      <c r="Q45" s="1392"/>
      <c r="R45" s="1392"/>
      <c r="V45" s="103">
        <v>2052</v>
      </c>
      <c r="W45" s="103"/>
      <c r="X45" s="103"/>
      <c r="Y45" s="103"/>
      <c r="Z45" s="103"/>
      <c r="IN45" s="626"/>
      <c r="IO45" s="626"/>
      <c r="IP45" s="626"/>
      <c r="IQ45" s="103"/>
    </row>
    <row r="46" spans="11:251" ht="18" customHeight="1">
      <c r="K46" s="1392"/>
      <c r="L46" s="1392"/>
      <c r="M46" s="1392"/>
      <c r="N46" s="1392"/>
      <c r="O46" s="1392"/>
      <c r="P46" s="1392"/>
      <c r="Q46" s="1392"/>
      <c r="R46" s="1392"/>
      <c r="V46" s="103">
        <v>2053</v>
      </c>
      <c r="W46" s="103"/>
      <c r="X46" s="103"/>
      <c r="Y46" s="103"/>
      <c r="Z46" s="103"/>
      <c r="IN46" s="626"/>
      <c r="IO46" s="626"/>
      <c r="IP46" s="626"/>
      <c r="IQ46" s="103"/>
    </row>
    <row r="47" spans="11:251" ht="18" customHeight="1">
      <c r="K47" s="1392"/>
      <c r="L47" s="1392"/>
      <c r="M47" s="1392"/>
      <c r="N47" s="1392"/>
      <c r="O47" s="1392"/>
      <c r="P47" s="1392"/>
      <c r="Q47" s="1392"/>
      <c r="R47" s="1392"/>
      <c r="V47" s="103">
        <v>2054</v>
      </c>
      <c r="W47" s="103"/>
      <c r="X47" s="103"/>
      <c r="Y47" s="103"/>
      <c r="Z47" s="103"/>
      <c r="IN47" s="626"/>
      <c r="IO47" s="626"/>
      <c r="IP47" s="626"/>
      <c r="IQ47" s="103"/>
    </row>
    <row r="48" spans="11:251" ht="12.75">
      <c r="K48" s="1392"/>
      <c r="L48" s="1392"/>
      <c r="M48" s="1392"/>
      <c r="N48" s="1392"/>
      <c r="O48" s="1392"/>
      <c r="P48" s="1392"/>
      <c r="Q48" s="1392"/>
      <c r="R48" s="1392"/>
      <c r="V48" s="103">
        <v>2055</v>
      </c>
      <c r="W48" s="103"/>
      <c r="X48" s="103"/>
      <c r="Y48" s="103"/>
      <c r="Z48" s="103"/>
      <c r="IN48" s="626"/>
      <c r="IO48" s="626"/>
      <c r="IP48" s="626"/>
      <c r="IQ48" s="103"/>
    </row>
    <row r="49" spans="11:251" ht="12.75">
      <c r="K49" s="1392"/>
      <c r="L49" s="1392"/>
      <c r="M49" s="1392"/>
      <c r="N49" s="1392"/>
      <c r="O49" s="1392"/>
      <c r="P49" s="1392"/>
      <c r="Q49" s="1392"/>
      <c r="R49" s="1392"/>
      <c r="V49" s="103">
        <v>2056</v>
      </c>
      <c r="W49" s="103"/>
      <c r="X49" s="103"/>
      <c r="Y49" s="103"/>
      <c r="Z49" s="103"/>
      <c r="IN49" s="626"/>
      <c r="IO49" s="626"/>
      <c r="IP49" s="626"/>
      <c r="IQ49" s="103"/>
    </row>
    <row r="50" spans="11:251" ht="12.75">
      <c r="K50" s="1392"/>
      <c r="L50" s="1392"/>
      <c r="M50" s="1392"/>
      <c r="N50" s="1392"/>
      <c r="O50" s="1392"/>
      <c r="P50" s="1392"/>
      <c r="Q50" s="1392"/>
      <c r="R50" s="1392"/>
      <c r="V50" s="103">
        <v>2057</v>
      </c>
      <c r="W50" s="103"/>
      <c r="X50" s="103"/>
      <c r="Y50" s="103"/>
      <c r="Z50" s="103"/>
      <c r="IN50" s="626"/>
      <c r="IO50" s="626"/>
      <c r="IP50" s="626"/>
      <c r="IQ50" s="103"/>
    </row>
    <row r="51" spans="11:251" ht="12.75">
      <c r="K51" s="1392"/>
      <c r="L51" s="1392"/>
      <c r="M51" s="1392"/>
      <c r="N51" s="1392"/>
      <c r="O51" s="1392"/>
      <c r="P51" s="1392"/>
      <c r="Q51" s="1392"/>
      <c r="R51" s="1392"/>
      <c r="V51" s="103">
        <v>2058</v>
      </c>
      <c r="W51" s="103"/>
      <c r="X51" s="103"/>
      <c r="Y51" s="103"/>
      <c r="Z51" s="103"/>
      <c r="IN51" s="626"/>
      <c r="IO51" s="626"/>
      <c r="IP51" s="626"/>
      <c r="IQ51" s="103"/>
    </row>
    <row r="52" spans="11:251" ht="12.75">
      <c r="K52" s="116"/>
      <c r="L52" s="116"/>
      <c r="M52" s="116"/>
      <c r="N52" s="116"/>
      <c r="O52" s="116"/>
      <c r="P52" s="116"/>
      <c r="Q52" s="116"/>
      <c r="R52" s="116"/>
      <c r="V52" s="103">
        <v>2059</v>
      </c>
      <c r="W52" s="103"/>
      <c r="X52" s="103"/>
      <c r="Y52" s="103"/>
      <c r="Z52" s="103"/>
      <c r="IN52" s="626"/>
      <c r="IO52" s="626"/>
      <c r="IP52" s="626"/>
      <c r="IQ52" s="103"/>
    </row>
    <row r="53" spans="11:251" ht="12.75">
      <c r="K53" s="116"/>
      <c r="L53" s="116"/>
      <c r="M53" s="116"/>
      <c r="N53" s="116"/>
      <c r="O53" s="116"/>
      <c r="P53" s="116"/>
      <c r="Q53" s="116"/>
      <c r="R53" s="116"/>
      <c r="V53" s="103">
        <v>2060</v>
      </c>
      <c r="W53" s="103"/>
      <c r="X53" s="103"/>
      <c r="Y53" s="103"/>
      <c r="Z53" s="103"/>
      <c r="IN53" s="626"/>
      <c r="IO53" s="626"/>
      <c r="IP53" s="626"/>
      <c r="IQ53" s="103"/>
    </row>
    <row r="54" spans="11:251" ht="12.75">
      <c r="K54" s="116"/>
      <c r="L54" s="116"/>
      <c r="M54" s="116"/>
      <c r="N54" s="116"/>
      <c r="O54" s="116"/>
      <c r="P54" s="116"/>
      <c r="Q54" s="116"/>
      <c r="R54" s="116"/>
      <c r="V54" s="103">
        <v>2061</v>
      </c>
      <c r="W54" s="103"/>
      <c r="X54" s="103"/>
      <c r="Y54" s="103"/>
      <c r="Z54" s="103"/>
      <c r="IN54" s="626"/>
      <c r="IO54" s="626"/>
      <c r="IP54" s="626"/>
      <c r="IQ54" s="103"/>
    </row>
    <row r="55" spans="11:251" ht="12.75">
      <c r="K55" s="116"/>
      <c r="L55" s="116"/>
      <c r="M55" s="116"/>
      <c r="N55" s="116"/>
      <c r="O55" s="116"/>
      <c r="P55" s="116"/>
      <c r="Q55" s="116"/>
      <c r="R55" s="116"/>
      <c r="V55" s="103">
        <v>2062</v>
      </c>
      <c r="W55" s="103"/>
      <c r="X55" s="103"/>
      <c r="Y55" s="103"/>
      <c r="Z55" s="103"/>
      <c r="IN55" s="626"/>
      <c r="IO55" s="626"/>
      <c r="IP55" s="626"/>
      <c r="IQ55" s="103"/>
    </row>
    <row r="56" spans="11:251" ht="12.75">
      <c r="K56" s="116"/>
      <c r="L56" s="116"/>
      <c r="M56" s="116"/>
      <c r="N56" s="116"/>
      <c r="O56" s="116"/>
      <c r="P56" s="116"/>
      <c r="Q56" s="116"/>
      <c r="R56" s="116"/>
      <c r="V56" s="103">
        <v>2063</v>
      </c>
      <c r="W56" s="103"/>
      <c r="X56" s="103"/>
      <c r="Y56" s="103"/>
      <c r="Z56" s="103"/>
      <c r="IN56" s="626"/>
      <c r="IO56" s="626"/>
      <c r="IP56" s="626"/>
      <c r="IQ56" s="103"/>
    </row>
    <row r="57" spans="11:251" ht="12.75">
      <c r="K57" s="116"/>
      <c r="L57" s="116"/>
      <c r="M57" s="116"/>
      <c r="N57" s="116"/>
      <c r="O57" s="116"/>
      <c r="P57" s="116"/>
      <c r="Q57" s="116"/>
      <c r="R57" s="116"/>
      <c r="V57" s="103">
        <v>2064</v>
      </c>
      <c r="W57" s="103"/>
      <c r="X57" s="103"/>
      <c r="Y57" s="103"/>
      <c r="Z57" s="103"/>
      <c r="IN57" s="626"/>
      <c r="IO57" s="626"/>
      <c r="IP57" s="626"/>
      <c r="IQ57" s="103"/>
    </row>
    <row r="58" spans="11:251" ht="12.75">
      <c r="K58" s="116"/>
      <c r="L58" s="116"/>
      <c r="M58" s="116"/>
      <c r="N58" s="116"/>
      <c r="O58" s="116"/>
      <c r="P58" s="116"/>
      <c r="Q58" s="116"/>
      <c r="R58" s="116"/>
      <c r="V58" s="103">
        <v>2065</v>
      </c>
      <c r="W58" s="103"/>
      <c r="X58" s="103"/>
      <c r="Y58" s="103"/>
      <c r="Z58" s="103"/>
      <c r="IN58" s="626"/>
      <c r="IO58" s="626"/>
      <c r="IP58" s="626"/>
      <c r="IQ58" s="103"/>
    </row>
    <row r="59" spans="11:251" ht="12.75">
      <c r="K59" s="116"/>
      <c r="L59" s="116"/>
      <c r="M59" s="116"/>
      <c r="N59" s="116"/>
      <c r="O59" s="116"/>
      <c r="P59" s="116"/>
      <c r="Q59" s="116"/>
      <c r="R59" s="116"/>
      <c r="V59" s="103">
        <v>2066</v>
      </c>
      <c r="W59" s="103"/>
      <c r="X59" s="103"/>
      <c r="Y59" s="103"/>
      <c r="Z59" s="103"/>
      <c r="IN59" s="626"/>
      <c r="IO59" s="626"/>
      <c r="IP59" s="626"/>
      <c r="IQ59" s="103"/>
    </row>
    <row r="60" spans="22:251" ht="12.75">
      <c r="V60" s="103">
        <v>2067</v>
      </c>
      <c r="W60" s="103"/>
      <c r="X60" s="103"/>
      <c r="Y60" s="103"/>
      <c r="Z60" s="103"/>
      <c r="IN60" s="626"/>
      <c r="IO60" s="626"/>
      <c r="IP60" s="626"/>
      <c r="IQ60" s="103"/>
    </row>
    <row r="61" spans="22:251" ht="12.75">
      <c r="V61" s="103">
        <v>2068</v>
      </c>
      <c r="W61" s="103"/>
      <c r="X61" s="103"/>
      <c r="Y61" s="103"/>
      <c r="Z61" s="103"/>
      <c r="IN61" s="626"/>
      <c r="IO61" s="626"/>
      <c r="IP61" s="626"/>
      <c r="IQ61" s="103"/>
    </row>
    <row r="62" spans="22:251" ht="12.75">
      <c r="V62" s="103">
        <v>2069</v>
      </c>
      <c r="W62" s="103"/>
      <c r="X62" s="103"/>
      <c r="Y62" s="103"/>
      <c r="Z62" s="103"/>
      <c r="IN62" s="626"/>
      <c r="IO62" s="626"/>
      <c r="IP62" s="626"/>
      <c r="IQ62" s="103"/>
    </row>
    <row r="63" spans="22:251" ht="12.75">
      <c r="V63" s="103">
        <v>2070</v>
      </c>
      <c r="W63" s="103"/>
      <c r="X63" s="103"/>
      <c r="Y63" s="103"/>
      <c r="Z63" s="103"/>
      <c r="IN63" s="626"/>
      <c r="IO63" s="626"/>
      <c r="IP63" s="626"/>
      <c r="IQ63" s="103"/>
    </row>
    <row r="64" spans="22:251" ht="12.75">
      <c r="V64" s="103">
        <v>2071</v>
      </c>
      <c r="W64" s="103"/>
      <c r="X64" s="103"/>
      <c r="Y64" s="103"/>
      <c r="Z64" s="103"/>
      <c r="IN64" s="626"/>
      <c r="IO64" s="626"/>
      <c r="IP64" s="626"/>
      <c r="IQ64" s="103"/>
    </row>
    <row r="65" spans="22:251" ht="12.75">
      <c r="V65" s="103">
        <v>2072</v>
      </c>
      <c r="W65" s="103"/>
      <c r="X65" s="103"/>
      <c r="Y65" s="103"/>
      <c r="Z65" s="103"/>
      <c r="IN65" s="626"/>
      <c r="IO65" s="626"/>
      <c r="IP65" s="626"/>
      <c r="IQ65" s="103"/>
    </row>
    <row r="66" spans="22:251" ht="12.75">
      <c r="V66" s="103">
        <v>2073</v>
      </c>
      <c r="W66" s="103"/>
      <c r="X66" s="103"/>
      <c r="Y66" s="103"/>
      <c r="Z66" s="103"/>
      <c r="IN66" s="626"/>
      <c r="IO66" s="626"/>
      <c r="IP66" s="626"/>
      <c r="IQ66" s="103"/>
    </row>
    <row r="67" spans="22:251" ht="12.75">
      <c r="V67" s="103">
        <v>2074</v>
      </c>
      <c r="W67" s="103"/>
      <c r="X67" s="103"/>
      <c r="Y67" s="103"/>
      <c r="Z67" s="103"/>
      <c r="IN67" s="626"/>
      <c r="IO67" s="626"/>
      <c r="IP67" s="626"/>
      <c r="IQ67" s="103"/>
    </row>
    <row r="68" spans="22:251" ht="12.75">
      <c r="V68" s="103">
        <v>2075</v>
      </c>
      <c r="W68" s="103"/>
      <c r="X68" s="103"/>
      <c r="Y68" s="103"/>
      <c r="Z68" s="103"/>
      <c r="IN68" s="626"/>
      <c r="IO68" s="626"/>
      <c r="IP68" s="626"/>
      <c r="IQ68" s="103"/>
    </row>
    <row r="69" spans="22:251" ht="12.75">
      <c r="V69" s="103">
        <v>2076</v>
      </c>
      <c r="W69" s="103"/>
      <c r="X69" s="103"/>
      <c r="Y69" s="103"/>
      <c r="Z69" s="103"/>
      <c r="IN69" s="626"/>
      <c r="IO69" s="626"/>
      <c r="IP69" s="626"/>
      <c r="IQ69" s="103"/>
    </row>
    <row r="70" spans="22:251" ht="12.75">
      <c r="V70" s="103">
        <v>2077</v>
      </c>
      <c r="W70" s="103"/>
      <c r="X70" s="103"/>
      <c r="Y70" s="103"/>
      <c r="Z70" s="103"/>
      <c r="IN70" s="626"/>
      <c r="IO70" s="626"/>
      <c r="IP70" s="626"/>
      <c r="IQ70" s="103"/>
    </row>
    <row r="71" spans="22:251" ht="12.75">
      <c r="V71" s="103">
        <v>2078</v>
      </c>
      <c r="W71" s="103"/>
      <c r="X71" s="103"/>
      <c r="Y71" s="103"/>
      <c r="Z71" s="103"/>
      <c r="IN71" s="626"/>
      <c r="IO71" s="626"/>
      <c r="IP71" s="626"/>
      <c r="IQ71" s="103"/>
    </row>
    <row r="72" spans="22:251" ht="12.75">
      <c r="V72" s="103">
        <v>2079</v>
      </c>
      <c r="W72" s="103"/>
      <c r="X72" s="103"/>
      <c r="Y72" s="103"/>
      <c r="Z72" s="103"/>
      <c r="IN72" s="626"/>
      <c r="IO72" s="626"/>
      <c r="IP72" s="626"/>
      <c r="IQ72" s="103"/>
    </row>
    <row r="73" spans="22:251" ht="12.75">
      <c r="V73" s="103">
        <v>2080</v>
      </c>
      <c r="W73" s="103"/>
      <c r="X73" s="103"/>
      <c r="Y73" s="103"/>
      <c r="Z73" s="103"/>
      <c r="IN73" s="626"/>
      <c r="IO73" s="626"/>
      <c r="IP73" s="626"/>
      <c r="IQ73" s="103"/>
    </row>
    <row r="74" spans="22:251" ht="12.75">
      <c r="V74" s="103">
        <v>2081</v>
      </c>
      <c r="W74" s="103"/>
      <c r="X74" s="103"/>
      <c r="Y74" s="103"/>
      <c r="Z74" s="103"/>
      <c r="IN74" s="626"/>
      <c r="IO74" s="626"/>
      <c r="IP74" s="626"/>
      <c r="IQ74" s="103"/>
    </row>
    <row r="75" spans="22:251" ht="12.75">
      <c r="V75" s="103">
        <v>2082</v>
      </c>
      <c r="W75" s="103"/>
      <c r="X75" s="103"/>
      <c r="Y75" s="103"/>
      <c r="Z75" s="103"/>
      <c r="IN75" s="626"/>
      <c r="IO75" s="626"/>
      <c r="IP75" s="626"/>
      <c r="IQ75" s="103"/>
    </row>
    <row r="76" spans="22:251" ht="12.75">
      <c r="V76" s="103">
        <v>2083</v>
      </c>
      <c r="W76" s="103"/>
      <c r="X76" s="103"/>
      <c r="Y76" s="103"/>
      <c r="Z76" s="103"/>
      <c r="IN76" s="626"/>
      <c r="IO76" s="626"/>
      <c r="IP76" s="626"/>
      <c r="IQ76" s="103"/>
    </row>
    <row r="77" spans="22:251" ht="12.75">
      <c r="V77" s="103">
        <v>2084</v>
      </c>
      <c r="W77" s="103"/>
      <c r="X77" s="103"/>
      <c r="Y77" s="103"/>
      <c r="Z77" s="103"/>
      <c r="IN77" s="626"/>
      <c r="IO77" s="626"/>
      <c r="IP77" s="626"/>
      <c r="IQ77" s="103"/>
    </row>
    <row r="78" spans="22:251" ht="12.75">
      <c r="V78" s="103">
        <v>2085</v>
      </c>
      <c r="W78" s="103"/>
      <c r="X78" s="103"/>
      <c r="Y78" s="103"/>
      <c r="Z78" s="103"/>
      <c r="IN78" s="626"/>
      <c r="IO78" s="626"/>
      <c r="IP78" s="626"/>
      <c r="IQ78" s="103"/>
    </row>
    <row r="79" spans="22:251" ht="12.75">
      <c r="V79" s="103">
        <v>2086</v>
      </c>
      <c r="W79" s="103"/>
      <c r="X79" s="103"/>
      <c r="Y79" s="103"/>
      <c r="Z79" s="103"/>
      <c r="IN79" s="626"/>
      <c r="IO79" s="626"/>
      <c r="IP79" s="626"/>
      <c r="IQ79" s="103"/>
    </row>
    <row r="80" spans="22:251" ht="12.75">
      <c r="V80" s="103">
        <v>2087</v>
      </c>
      <c r="W80" s="103"/>
      <c r="X80" s="103"/>
      <c r="Y80" s="103"/>
      <c r="Z80" s="103"/>
      <c r="IN80" s="626"/>
      <c r="IO80" s="626"/>
      <c r="IP80" s="626"/>
      <c r="IQ80" s="103"/>
    </row>
    <row r="81" spans="22:251" ht="12.75">
      <c r="V81" s="103">
        <v>2088</v>
      </c>
      <c r="W81" s="103"/>
      <c r="X81" s="103"/>
      <c r="Y81" s="103"/>
      <c r="Z81" s="103"/>
      <c r="IN81" s="626"/>
      <c r="IO81" s="626"/>
      <c r="IP81" s="626"/>
      <c r="IQ81" s="103"/>
    </row>
    <row r="82" spans="22:251" ht="12.75">
      <c r="V82" s="103">
        <v>2089</v>
      </c>
      <c r="W82" s="103"/>
      <c r="X82" s="103"/>
      <c r="Y82" s="103"/>
      <c r="Z82" s="103"/>
      <c r="IN82" s="626"/>
      <c r="IO82" s="626"/>
      <c r="IP82" s="626"/>
      <c r="IQ82" s="103"/>
    </row>
    <row r="83" spans="22:251" ht="12.75">
      <c r="V83" s="103">
        <v>2090</v>
      </c>
      <c r="W83" s="103"/>
      <c r="X83" s="103"/>
      <c r="Y83" s="103"/>
      <c r="Z83" s="103"/>
      <c r="IN83" s="626"/>
      <c r="IO83" s="626"/>
      <c r="IP83" s="626"/>
      <c r="IQ83" s="103"/>
    </row>
    <row r="84" spans="22:251" ht="12.75">
      <c r="V84" s="103">
        <v>2091</v>
      </c>
      <c r="W84" s="103"/>
      <c r="X84" s="103"/>
      <c r="Y84" s="103"/>
      <c r="Z84" s="103"/>
      <c r="IN84" s="626"/>
      <c r="IO84" s="626"/>
      <c r="IP84" s="626"/>
      <c r="IQ84" s="103"/>
    </row>
    <row r="85" spans="22:251" ht="12.75">
      <c r="V85" s="103">
        <v>2092</v>
      </c>
      <c r="W85" s="103"/>
      <c r="X85" s="103"/>
      <c r="Y85" s="103"/>
      <c r="Z85" s="103"/>
      <c r="IN85" s="626"/>
      <c r="IO85" s="626"/>
      <c r="IP85" s="626"/>
      <c r="IQ85" s="103"/>
    </row>
    <row r="86" spans="22:251" ht="12.75">
      <c r="V86" s="103">
        <v>2093</v>
      </c>
      <c r="W86" s="103"/>
      <c r="X86" s="103"/>
      <c r="Y86" s="103"/>
      <c r="Z86" s="103"/>
      <c r="IN86" s="626"/>
      <c r="IO86" s="626"/>
      <c r="IP86" s="626"/>
      <c r="IQ86" s="103"/>
    </row>
    <row r="87" spans="22:251" ht="12.75">
      <c r="V87" s="103">
        <v>2094</v>
      </c>
      <c r="W87" s="103"/>
      <c r="X87" s="103"/>
      <c r="Y87" s="103"/>
      <c r="Z87" s="103"/>
      <c r="IN87" s="626"/>
      <c r="IO87" s="626"/>
      <c r="IP87" s="626"/>
      <c r="IQ87" s="103"/>
    </row>
    <row r="88" spans="22:251" ht="12.75">
      <c r="V88" s="103">
        <v>2095</v>
      </c>
      <c r="W88" s="103"/>
      <c r="X88" s="103"/>
      <c r="Y88" s="103"/>
      <c r="Z88" s="103"/>
      <c r="IN88" s="626"/>
      <c r="IO88" s="626"/>
      <c r="IP88" s="626"/>
      <c r="IQ88" s="103"/>
    </row>
    <row r="89" spans="22:251" ht="12.75">
      <c r="V89" s="103">
        <v>2096</v>
      </c>
      <c r="W89" s="103"/>
      <c r="X89" s="103"/>
      <c r="Y89" s="103"/>
      <c r="Z89" s="103"/>
      <c r="IN89" s="626"/>
      <c r="IO89" s="626"/>
      <c r="IP89" s="626"/>
      <c r="IQ89" s="103"/>
    </row>
    <row r="90" spans="22:251" ht="12.75">
      <c r="V90" s="103">
        <v>2097</v>
      </c>
      <c r="W90" s="103"/>
      <c r="X90" s="103"/>
      <c r="Y90" s="103"/>
      <c r="Z90" s="103"/>
      <c r="IN90" s="626"/>
      <c r="IO90" s="626"/>
      <c r="IP90" s="626"/>
      <c r="IQ90" s="103"/>
    </row>
    <row r="91" spans="22:251" ht="12.75">
      <c r="V91" s="103">
        <v>2098</v>
      </c>
      <c r="W91" s="103"/>
      <c r="X91" s="103"/>
      <c r="Y91" s="103"/>
      <c r="Z91" s="103"/>
      <c r="IN91" s="626"/>
      <c r="IO91" s="626"/>
      <c r="IP91" s="626"/>
      <c r="IQ91" s="103"/>
    </row>
    <row r="92" spans="22:251" ht="12.75">
      <c r="V92" s="103">
        <v>2099</v>
      </c>
      <c r="W92" s="103"/>
      <c r="X92" s="103"/>
      <c r="Y92" s="103"/>
      <c r="Z92" s="103"/>
      <c r="IN92" s="626"/>
      <c r="IO92" s="626"/>
      <c r="IP92" s="626"/>
      <c r="IQ92" s="103"/>
    </row>
    <row r="93" spans="22:251" ht="12.75">
      <c r="V93" s="103">
        <v>2097</v>
      </c>
      <c r="W93" s="103"/>
      <c r="X93" s="103"/>
      <c r="Y93" s="103"/>
      <c r="Z93" s="103"/>
      <c r="IN93" s="626"/>
      <c r="IO93" s="626"/>
      <c r="IP93" s="626"/>
      <c r="IQ93" s="626"/>
    </row>
    <row r="94" spans="22:256" ht="12.75">
      <c r="V94" s="626"/>
      <c r="W94" s="626"/>
      <c r="X94" s="626"/>
      <c r="Y94" s="626"/>
      <c r="Z94" s="626"/>
      <c r="IN94" s="626"/>
      <c r="IO94" s="626"/>
      <c r="IP94" s="626"/>
      <c r="IQ94" s="626"/>
      <c r="IR94" s="626"/>
      <c r="IS94" s="626"/>
      <c r="IT94" s="626"/>
      <c r="IU94" s="626"/>
      <c r="IV94" s="626"/>
    </row>
    <row r="95" spans="248:256" ht="12.75">
      <c r="IN95" s="626"/>
      <c r="IO95" s="626"/>
      <c r="IP95" s="626"/>
      <c r="IQ95" s="626"/>
      <c r="IR95" s="626"/>
      <c r="IS95" s="626"/>
      <c r="IT95" s="626"/>
      <c r="IU95" s="626"/>
      <c r="IV95" s="626"/>
    </row>
    <row r="96" spans="248:256" ht="12.75">
      <c r="IN96" s="626"/>
      <c r="IO96" s="626"/>
      <c r="IP96" s="626"/>
      <c r="IQ96" s="626"/>
      <c r="IR96" s="626"/>
      <c r="IS96" s="626"/>
      <c r="IT96" s="626"/>
      <c r="IU96" s="626"/>
      <c r="IV96" s="626"/>
    </row>
    <row r="97" spans="248:256" ht="12.75">
      <c r="IN97" s="626"/>
      <c r="IO97" s="626"/>
      <c r="IP97" s="626"/>
      <c r="IQ97" s="626"/>
      <c r="IR97" s="626"/>
      <c r="IS97" s="626"/>
      <c r="IT97" s="626"/>
      <c r="IU97" s="626"/>
      <c r="IV97" s="626"/>
    </row>
    <row r="98" spans="248:256" ht="12.75">
      <c r="IN98" s="626"/>
      <c r="IO98" s="626"/>
      <c r="IP98" s="626"/>
      <c r="IQ98" s="626"/>
      <c r="IR98" s="626"/>
      <c r="IS98" s="626"/>
      <c r="IT98" s="626"/>
      <c r="IU98" s="626"/>
      <c r="IV98" s="626"/>
    </row>
    <row r="99" spans="248:256" ht="12.75">
      <c r="IN99" s="626"/>
      <c r="IO99" s="626"/>
      <c r="IP99" s="626"/>
      <c r="IQ99" s="626"/>
      <c r="IU99" s="626"/>
      <c r="IV99" s="626"/>
    </row>
    <row r="100" spans="248:256" ht="12.75">
      <c r="IN100" s="626"/>
      <c r="IO100" s="626"/>
      <c r="IP100" s="626"/>
      <c r="IQ100" s="626"/>
      <c r="IU100" s="626"/>
      <c r="IV100" s="626"/>
    </row>
    <row r="101" spans="248:256" ht="12.75">
      <c r="IN101" s="626"/>
      <c r="IO101" s="626"/>
      <c r="IP101" s="626"/>
      <c r="IQ101" s="626"/>
      <c r="IU101" s="626"/>
      <c r="IV101" s="626"/>
    </row>
    <row r="102" spans="248:256" ht="12.75">
      <c r="IN102" s="626"/>
      <c r="IO102" s="626"/>
      <c r="IP102" s="626"/>
      <c r="IQ102" s="626"/>
      <c r="IU102" s="626"/>
      <c r="IV102" s="626"/>
    </row>
    <row r="103" spans="248:256" ht="12.75">
      <c r="IN103" s="626"/>
      <c r="IO103" s="626"/>
      <c r="IP103" s="626"/>
      <c r="IQ103" s="626"/>
      <c r="IU103" s="626"/>
      <c r="IV103" s="626"/>
    </row>
    <row r="104" spans="248:256" ht="12.75">
      <c r="IN104" s="626"/>
      <c r="IO104" s="626"/>
      <c r="IP104" s="626"/>
      <c r="IQ104" s="626"/>
      <c r="IU104" s="626"/>
      <c r="IV104" s="626"/>
    </row>
  </sheetData>
  <sheetProtection/>
  <mergeCells count="55">
    <mergeCell ref="K40:R40"/>
    <mergeCell ref="K41:R41"/>
    <mergeCell ref="K42:R42"/>
    <mergeCell ref="K49:R49"/>
    <mergeCell ref="K31:R31"/>
    <mergeCell ref="K32:R32"/>
    <mergeCell ref="K33:R33"/>
    <mergeCell ref="K36:R36"/>
    <mergeCell ref="K37:R37"/>
    <mergeCell ref="K35:R35"/>
    <mergeCell ref="K50:R50"/>
    <mergeCell ref="K51:R51"/>
    <mergeCell ref="A9:I10"/>
    <mergeCell ref="K19:R19"/>
    <mergeCell ref="K20:R20"/>
    <mergeCell ref="K21:R21"/>
    <mergeCell ref="K22:R22"/>
    <mergeCell ref="K25:R25"/>
    <mergeCell ref="K44:R44"/>
    <mergeCell ref="K45:R45"/>
    <mergeCell ref="K46:R46"/>
    <mergeCell ref="K47:R47"/>
    <mergeCell ref="K38:R38"/>
    <mergeCell ref="K39:R39"/>
    <mergeCell ref="K29:R29"/>
    <mergeCell ref="K48:R48"/>
    <mergeCell ref="K30:R30"/>
    <mergeCell ref="K10:R10"/>
    <mergeCell ref="K11:R11"/>
    <mergeCell ref="K12:R12"/>
    <mergeCell ref="K13:R13"/>
    <mergeCell ref="K18:R18"/>
    <mergeCell ref="K17:R17"/>
    <mergeCell ref="K24:R24"/>
    <mergeCell ref="K26:R26"/>
    <mergeCell ref="K27:R27"/>
    <mergeCell ref="K28:R28"/>
    <mergeCell ref="K14:R14"/>
    <mergeCell ref="K23:R23"/>
    <mergeCell ref="B26:H26"/>
    <mergeCell ref="C27:H27"/>
    <mergeCell ref="C28:H28"/>
    <mergeCell ref="C25:H25"/>
    <mergeCell ref="C22:H22"/>
    <mergeCell ref="C24:H24"/>
    <mergeCell ref="C23:H23"/>
    <mergeCell ref="A1:I1"/>
    <mergeCell ref="J1:S1"/>
    <mergeCell ref="K9:R9"/>
    <mergeCell ref="K4:R4"/>
    <mergeCell ref="K5:R5"/>
    <mergeCell ref="K6:R6"/>
    <mergeCell ref="K7:R7"/>
    <mergeCell ref="K8:Q8"/>
    <mergeCell ref="K3:R3"/>
  </mergeCells>
  <dataValidations count="4">
    <dataValidation type="list" allowBlank="1" showInputMessage="1" showErrorMessage="1" sqref="C24:H24">
      <formula1>$W$3:$W$7</formula1>
    </dataValidation>
    <dataValidation type="list" allowBlank="1" showInputMessage="1" showErrorMessage="1" sqref="C22:H22">
      <formula1>$X$3:$X$29</formula1>
    </dataValidation>
    <dataValidation type="list" allowBlank="1" showInputMessage="1" showErrorMessage="1" sqref="C25:H25">
      <formula1>$V$3:$V$93</formula1>
    </dataValidation>
    <dataValidation type="list" allowBlank="1" showInputMessage="1" showErrorMessage="1" sqref="C23:H23">
      <formula1>$U$3:$U$5</formula1>
    </dataValidation>
  </dataValidations>
  <hyperlinks>
    <hyperlink ref="K7:R7" location="'СП-2 (н.о.)'!A1" display="СП-2 (н.о.): Осигурување од одговорност од употреба на моторни возила"/>
    <hyperlink ref="K8:Q8" location="'СП-3 (н.о.)'!A1" display="СП-3 (н.о.): Неосигурени возила, непознати возила и услужни штети"/>
    <hyperlink ref="K9:R9" location="'СП-4 (н.о.)'!A1" display="СП-4 (н.о.): Премии и штети"/>
    <hyperlink ref="K10:R10" location="'СП-5 (н.о.)'!A1" display="СП-5 (н.о.): Технички резерви"/>
    <hyperlink ref="K11:R11" location="'СП-6 (н.о.)'!A1" display="СП-6 (н.о.): Развој на штети"/>
    <hyperlink ref="K12:R12" location="'СП-6 (н.о.)'!A1" display="СП-6-АО (н.о.): Разавој на штети (AO)"/>
    <hyperlink ref="K13:R13" location="'СП-7 (н.о.)'!A1" display="СП-7 (н.о.): Продажба по канали"/>
    <hyperlink ref="K17:R17" location="'СП-99'!A1" display="СП-99: Број и структура на вработени"/>
    <hyperlink ref="K19:R19" location="'СП-4 (н.р.)'!A1" display="СП-4 (н.р.): Премии и штети"/>
    <hyperlink ref="K20:R20" location="'СП-5 (н.р.)'!A1" display="СП-5 (н.р.): Технички резерви"/>
    <hyperlink ref="K21:R21" location="'СП-6 (н.р.)'!A1" display="СП-6 (н.р.) Развој на штети"/>
    <hyperlink ref="K22:R22" location="'СП-6-АО (н.р.)'!A1" display="СП-6-АО (н.р.): Разавој на штети (AO)"/>
    <hyperlink ref="K24:R24" location="'СП-99'!A1" display="СП-99: Број и структура на вработени"/>
    <hyperlink ref="K27:R27" location="'СП-1 (ж.о.)'!A1" display="СП-1 (ж.о.): Премија"/>
    <hyperlink ref="K28:R28" location="'СП-2 (ж.о.)'!A1" display="СП-2 (ж.о.): Осигурени суми и штети"/>
    <hyperlink ref="K29:R29" location="'СП-3 (ж.о.)'!A1" display="СП-3 (ж.о.): Трошоци и приходи"/>
    <hyperlink ref="K30:R30" location="'СП-4 (ж.о.)'!A1" display="СП-4 (ж.о.): Технички резерви"/>
    <hyperlink ref="K31:R31" location="'СП-4-РС (ж.о.)'!A1" display="СП-4-РС (ж.о.): Технички резерви во реосигурување и соосигурување"/>
    <hyperlink ref="K32:R32" location="'СП-5 (ж.о.)'!A1" display="СП-5 (ж.о.) Развој на штети"/>
    <hyperlink ref="K33:R33" location="'СП-6 (ж.о.)'!A1" display="СП-6 (ж.о.): Продажба по канали"/>
    <hyperlink ref="K35:R35" location="'СП-99'!A1" display="СП-99: Број и структура на вработени"/>
    <hyperlink ref="K37:R37" location="'СП-1 (ж.р.)'!A1" display="СП-1 (ж.р.): Премија, осигурени суми, штети"/>
    <hyperlink ref="K38:R38" location="'СП-4 (ж.р.)'!A1" display="СП-4 (ж.р.): Технички резерви"/>
    <hyperlink ref="K39:R39" location="'СП-4-РС (ж.р.)'!A1" display="СП-4-РС (ж.р.): Технички резерви во ретроцесија и сореосигурување"/>
    <hyperlink ref="K40:R40" location="'СП-99'!A1" display="СП-99: Број и структура на вработени"/>
    <hyperlink ref="K6:R6" location="'СП-1 (н.о.)'!A1" display="СП-1 (н.о.): Статистички податоци"/>
    <hyperlink ref="K3:R3" location="'СП-Преоден'!A1" display="СП-Преоден"/>
    <hyperlink ref="K14:R14" location="'СП-99'!A1" display="СП-99: Број и структура на вработени"/>
    <hyperlink ref="K23:R23" location="'СП-8 (н.р.)'!A1" display="СП-8 (н.р.): Катастрофални ризици"/>
    <hyperlink ref="K15:P15" location="'СП-9 (н.о.)'!A1" display="СП-9 (н.о.): Број и исход на доставени и решени претставки"/>
    <hyperlink ref="K16:N16" location="'СП-10 (н.о.)'!A1" display="СП-10 (н.о.): Наплатена премија"/>
    <hyperlink ref="K34:P34" location="'СП-7 (ж.о.)'!A1" display="СП-7 (ж.о.): Број и исход на доставени и решени претставки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Q51"/>
  <sheetViews>
    <sheetView showGridLines="0" zoomScalePageLayoutView="0" workbookViewId="0" topLeftCell="A1">
      <pane ySplit="11" topLeftCell="A12" activePane="bottomLeft" state="frozen"/>
      <selection pane="topLeft" activeCell="G12" sqref="G12"/>
      <selection pane="bottomLeft" activeCell="P25" sqref="P25"/>
    </sheetView>
  </sheetViews>
  <sheetFormatPr defaultColWidth="9.140625" defaultRowHeight="12.75"/>
  <cols>
    <col min="1" max="1" width="6.7109375" style="145" customWidth="1"/>
    <col min="2" max="2" width="31.57421875" style="117" customWidth="1"/>
    <col min="3" max="3" width="10.00390625" style="118" customWidth="1"/>
    <col min="4" max="8" width="9.8515625" style="118" customWidth="1"/>
    <col min="9" max="9" width="11.140625" style="118" customWidth="1"/>
    <col min="10" max="11" width="9.8515625" style="118" customWidth="1"/>
    <col min="12" max="12" width="11.8515625" style="118" customWidth="1"/>
    <col min="13" max="15" width="9.8515625" style="118" customWidth="1"/>
    <col min="16" max="16384" width="9.140625" style="119" customWidth="1"/>
  </cols>
  <sheetData>
    <row r="1" spans="1:16" ht="14.25" customHeight="1">
      <c r="A1" s="1516" t="s">
        <v>672</v>
      </c>
      <c r="B1" s="1516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241"/>
    </row>
    <row r="2" spans="1:17" ht="6.75" customHeight="1">
      <c r="A2" s="149"/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241"/>
      <c r="Q2" s="633"/>
    </row>
    <row r="3" spans="1:16" ht="10.5" customHeight="1">
      <c r="A3" s="695" t="str">
        <f>'СП-Почетна'!C23</f>
        <v>(група)</v>
      </c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2"/>
      <c r="P3" s="241"/>
    </row>
    <row r="4" spans="1:16" ht="10.5" customHeight="1">
      <c r="A4" s="718" t="str">
        <f>'СП-Почетна'!C22</f>
        <v>(назив на друштво)</v>
      </c>
      <c r="B4" s="724"/>
      <c r="C4" s="724"/>
      <c r="D4" s="724"/>
      <c r="E4" s="724"/>
      <c r="F4" s="724"/>
      <c r="G4" s="724"/>
      <c r="H4" s="154"/>
      <c r="I4" s="154"/>
      <c r="J4" s="154"/>
      <c r="K4" s="154"/>
      <c r="L4" s="154"/>
      <c r="M4" s="154"/>
      <c r="N4" s="154"/>
      <c r="O4" s="154"/>
      <c r="P4" s="241"/>
    </row>
    <row r="5" spans="1:16" ht="10.5" customHeight="1">
      <c r="A5" s="1472" t="str">
        <f>'СП-Почетна'!C24</f>
        <v>(период)</v>
      </c>
      <c r="B5" s="1472"/>
      <c r="C5" s="725"/>
      <c r="D5" s="725"/>
      <c r="E5" s="725"/>
      <c r="F5" s="725"/>
      <c r="G5" s="725"/>
      <c r="H5" s="725"/>
      <c r="I5" s="725"/>
      <c r="J5" s="725"/>
      <c r="K5" s="156"/>
      <c r="L5" s="156"/>
      <c r="M5" s="156"/>
      <c r="N5" s="156"/>
      <c r="O5" s="148"/>
      <c r="P5" s="241"/>
    </row>
    <row r="6" spans="1:16" ht="10.5" customHeight="1">
      <c r="A6" s="1472" t="str">
        <f>'СП-Почетна'!C25</f>
        <v>(тековна година)</v>
      </c>
      <c r="B6" s="1472"/>
      <c r="C6" s="722"/>
      <c r="D6" s="697"/>
      <c r="E6" s="697"/>
      <c r="F6" s="717"/>
      <c r="G6" s="156"/>
      <c r="H6" s="694"/>
      <c r="I6" s="697"/>
      <c r="J6" s="694"/>
      <c r="K6" s="156"/>
      <c r="L6" s="156"/>
      <c r="M6" s="156"/>
      <c r="N6" s="156"/>
      <c r="O6" s="148"/>
      <c r="P6" s="241"/>
    </row>
    <row r="7" spans="1:16" ht="14.25" customHeight="1">
      <c r="A7" s="1515" t="s">
        <v>875</v>
      </c>
      <c r="B7" s="1515"/>
      <c r="C7" s="1515"/>
      <c r="D7" s="1515"/>
      <c r="E7" s="1515"/>
      <c r="F7" s="1515"/>
      <c r="G7" s="1515"/>
      <c r="H7" s="1515"/>
      <c r="I7" s="1515"/>
      <c r="J7" s="1515"/>
      <c r="K7" s="1515"/>
      <c r="L7" s="1515"/>
      <c r="M7" s="726"/>
      <c r="N7" s="726"/>
      <c r="O7" s="726"/>
      <c r="P7" s="241"/>
    </row>
    <row r="8" spans="1:16" ht="15" thickBot="1">
      <c r="A8" s="158"/>
      <c r="B8" s="159"/>
      <c r="C8" s="723"/>
      <c r="D8" s="159"/>
      <c r="E8" s="159"/>
      <c r="F8" s="717"/>
      <c r="G8" s="156"/>
      <c r="H8" s="159"/>
      <c r="I8" s="717"/>
      <c r="J8" s="717"/>
      <c r="K8" s="156"/>
      <c r="L8" s="156"/>
      <c r="M8" s="156"/>
      <c r="N8" s="156"/>
      <c r="O8" s="148"/>
      <c r="P8" s="241"/>
    </row>
    <row r="9" spans="1:15" ht="7.5" customHeight="1" thickTop="1">
      <c r="A9" s="119"/>
      <c r="B9" s="1400"/>
      <c r="C9" s="1401"/>
      <c r="D9" s="1520"/>
      <c r="E9" s="1521"/>
      <c r="F9" s="1521"/>
      <c r="G9" s="1521"/>
      <c r="H9" s="1521"/>
      <c r="I9" s="739"/>
      <c r="J9" s="739"/>
      <c r="K9" s="739"/>
      <c r="L9" s="739"/>
      <c r="M9" s="734"/>
      <c r="N9" s="119"/>
      <c r="O9" s="119"/>
    </row>
    <row r="10" spans="1:15" ht="51" customHeight="1">
      <c r="A10" s="119"/>
      <c r="B10" s="1402"/>
      <c r="C10" s="1403"/>
      <c r="D10" s="740" t="s">
        <v>4</v>
      </c>
      <c r="E10" s="741" t="s">
        <v>5</v>
      </c>
      <c r="F10" s="741" t="s">
        <v>752</v>
      </c>
      <c r="G10" s="741" t="s">
        <v>302</v>
      </c>
      <c r="H10" s="741" t="s">
        <v>6</v>
      </c>
      <c r="I10" s="741" t="s">
        <v>753</v>
      </c>
      <c r="J10" s="741" t="s">
        <v>7</v>
      </c>
      <c r="K10" s="741" t="s">
        <v>8</v>
      </c>
      <c r="L10" s="741" t="s">
        <v>754</v>
      </c>
      <c r="M10" s="735" t="s">
        <v>871</v>
      </c>
      <c r="N10" s="119"/>
      <c r="O10" s="119"/>
    </row>
    <row r="11" spans="1:15" ht="13.5" customHeight="1" thickBot="1">
      <c r="A11" s="119"/>
      <c r="B11" s="1402"/>
      <c r="C11" s="1403"/>
      <c r="D11" s="742">
        <v>100</v>
      </c>
      <c r="E11" s="743">
        <v>101</v>
      </c>
      <c r="F11" s="743">
        <v>102</v>
      </c>
      <c r="G11" s="743">
        <v>200</v>
      </c>
      <c r="H11" s="743">
        <v>201</v>
      </c>
      <c r="I11" s="743">
        <v>202</v>
      </c>
      <c r="J11" s="743">
        <v>300</v>
      </c>
      <c r="K11" s="743">
        <v>301</v>
      </c>
      <c r="L11" s="743">
        <v>302</v>
      </c>
      <c r="M11" s="736">
        <v>400</v>
      </c>
      <c r="N11" s="119"/>
      <c r="O11" s="119"/>
    </row>
    <row r="12" spans="1:15" ht="15" customHeight="1" thickTop="1">
      <c r="A12" s="1522" t="s">
        <v>770</v>
      </c>
      <c r="B12" s="794" t="s">
        <v>336</v>
      </c>
      <c r="C12" s="848" t="s">
        <v>415</v>
      </c>
      <c r="D12" s="795"/>
      <c r="E12" s="796"/>
      <c r="F12" s="796"/>
      <c r="G12" s="796"/>
      <c r="H12" s="796"/>
      <c r="I12" s="796"/>
      <c r="J12" s="796"/>
      <c r="K12" s="796"/>
      <c r="L12" s="796"/>
      <c r="M12" s="797"/>
      <c r="N12" s="119"/>
      <c r="O12" s="119"/>
    </row>
    <row r="13" spans="1:15" ht="15" customHeight="1">
      <c r="A13" s="1518"/>
      <c r="B13" s="794" t="s">
        <v>345</v>
      </c>
      <c r="C13" s="848" t="s">
        <v>418</v>
      </c>
      <c r="D13" s="795">
        <f>D14+D17+D20</f>
        <v>0</v>
      </c>
      <c r="E13" s="796">
        <f aca="true" t="shared" si="0" ref="E13:L13">E14+E17+E20</f>
        <v>0</v>
      </c>
      <c r="F13" s="796">
        <f t="shared" si="0"/>
        <v>0</v>
      </c>
      <c r="G13" s="796">
        <f t="shared" si="0"/>
        <v>0</v>
      </c>
      <c r="H13" s="796">
        <f t="shared" si="0"/>
        <v>0</v>
      </c>
      <c r="I13" s="796">
        <f t="shared" si="0"/>
        <v>0</v>
      </c>
      <c r="J13" s="796">
        <f t="shared" si="0"/>
        <v>0</v>
      </c>
      <c r="K13" s="796">
        <f t="shared" si="0"/>
        <v>0</v>
      </c>
      <c r="L13" s="796">
        <f t="shared" si="0"/>
        <v>0</v>
      </c>
      <c r="M13" s="797">
        <f>M14+M17+M20</f>
        <v>0</v>
      </c>
      <c r="N13" s="119"/>
      <c r="O13" s="119"/>
    </row>
    <row r="14" spans="1:15" ht="15" customHeight="1">
      <c r="A14" s="1518"/>
      <c r="B14" s="803" t="s">
        <v>342</v>
      </c>
      <c r="C14" s="840" t="s">
        <v>815</v>
      </c>
      <c r="D14" s="804">
        <f>D15+D16</f>
        <v>0</v>
      </c>
      <c r="E14" s="805">
        <f aca="true" t="shared" si="1" ref="E14:L14">E15+E16</f>
        <v>0</v>
      </c>
      <c r="F14" s="805">
        <f t="shared" si="1"/>
        <v>0</v>
      </c>
      <c r="G14" s="805">
        <f t="shared" si="1"/>
        <v>0</v>
      </c>
      <c r="H14" s="805">
        <f t="shared" si="1"/>
        <v>0</v>
      </c>
      <c r="I14" s="805">
        <f t="shared" si="1"/>
        <v>0</v>
      </c>
      <c r="J14" s="805">
        <f t="shared" si="1"/>
        <v>0</v>
      </c>
      <c r="K14" s="805">
        <f t="shared" si="1"/>
        <v>0</v>
      </c>
      <c r="L14" s="805">
        <f t="shared" si="1"/>
        <v>0</v>
      </c>
      <c r="M14" s="806">
        <f>M15+M16</f>
        <v>0</v>
      </c>
      <c r="N14" s="119"/>
      <c r="O14" s="119"/>
    </row>
    <row r="15" spans="1:15" ht="15" customHeight="1">
      <c r="A15" s="1518"/>
      <c r="B15" s="807" t="s">
        <v>67</v>
      </c>
      <c r="C15" s="841" t="s">
        <v>816</v>
      </c>
      <c r="D15" s="808"/>
      <c r="E15" s="809"/>
      <c r="F15" s="809"/>
      <c r="G15" s="810"/>
      <c r="H15" s="810"/>
      <c r="I15" s="810"/>
      <c r="J15" s="810"/>
      <c r="K15" s="810"/>
      <c r="L15" s="810"/>
      <c r="M15" s="811"/>
      <c r="N15" s="119"/>
      <c r="O15" s="119"/>
    </row>
    <row r="16" spans="1:15" ht="15" customHeight="1">
      <c r="A16" s="1518"/>
      <c r="B16" s="816" t="s">
        <v>715</v>
      </c>
      <c r="C16" s="842" t="s">
        <v>817</v>
      </c>
      <c r="D16" s="817"/>
      <c r="E16" s="818"/>
      <c r="F16" s="818"/>
      <c r="G16" s="819"/>
      <c r="H16" s="819"/>
      <c r="I16" s="819"/>
      <c r="J16" s="819"/>
      <c r="K16" s="819"/>
      <c r="L16" s="819"/>
      <c r="M16" s="820"/>
      <c r="N16" s="119"/>
      <c r="O16" s="119"/>
    </row>
    <row r="17" spans="1:15" ht="15" customHeight="1">
      <c r="A17" s="1518"/>
      <c r="B17" s="812" t="s">
        <v>343</v>
      </c>
      <c r="C17" s="843" t="s">
        <v>818</v>
      </c>
      <c r="D17" s="813">
        <f>D18+D20</f>
        <v>0</v>
      </c>
      <c r="E17" s="814">
        <f aca="true" t="shared" si="2" ref="E17:L17">E18+E20</f>
        <v>0</v>
      </c>
      <c r="F17" s="814">
        <f t="shared" si="2"/>
        <v>0</v>
      </c>
      <c r="G17" s="814">
        <f t="shared" si="2"/>
        <v>0</v>
      </c>
      <c r="H17" s="814">
        <f t="shared" si="2"/>
        <v>0</v>
      </c>
      <c r="I17" s="814">
        <f t="shared" si="2"/>
        <v>0</v>
      </c>
      <c r="J17" s="814">
        <f t="shared" si="2"/>
        <v>0</v>
      </c>
      <c r="K17" s="814">
        <f t="shared" si="2"/>
        <v>0</v>
      </c>
      <c r="L17" s="814">
        <f t="shared" si="2"/>
        <v>0</v>
      </c>
      <c r="M17" s="815">
        <f>M18+M20</f>
        <v>0</v>
      </c>
      <c r="N17" s="119"/>
      <c r="O17" s="119"/>
    </row>
    <row r="18" spans="1:15" ht="15" customHeight="1">
      <c r="A18" s="1518"/>
      <c r="B18" s="698" t="s">
        <v>67</v>
      </c>
      <c r="C18" s="843" t="s">
        <v>819</v>
      </c>
      <c r="D18" s="744"/>
      <c r="E18" s="745"/>
      <c r="F18" s="745"/>
      <c r="G18" s="746"/>
      <c r="H18" s="746"/>
      <c r="I18" s="746"/>
      <c r="J18" s="746"/>
      <c r="K18" s="746"/>
      <c r="L18" s="746"/>
      <c r="M18" s="737"/>
      <c r="N18" s="119"/>
      <c r="O18" s="119"/>
    </row>
    <row r="19" spans="1:15" ht="15" customHeight="1">
      <c r="A19" s="1518"/>
      <c r="B19" s="699" t="s">
        <v>715</v>
      </c>
      <c r="C19" s="844" t="s">
        <v>845</v>
      </c>
      <c r="D19" s="747"/>
      <c r="E19" s="748"/>
      <c r="F19" s="748"/>
      <c r="G19" s="749"/>
      <c r="H19" s="749"/>
      <c r="I19" s="749"/>
      <c r="J19" s="749"/>
      <c r="K19" s="749"/>
      <c r="L19" s="749"/>
      <c r="M19" s="738"/>
      <c r="N19" s="119"/>
      <c r="O19" s="119"/>
    </row>
    <row r="20" spans="1:13" s="124" customFormat="1" ht="15" customHeight="1">
      <c r="A20" s="1518"/>
      <c r="B20" s="821" t="s">
        <v>714</v>
      </c>
      <c r="C20" s="845" t="s">
        <v>846</v>
      </c>
      <c r="D20" s="822"/>
      <c r="E20" s="823"/>
      <c r="F20" s="823"/>
      <c r="G20" s="824"/>
      <c r="H20" s="824"/>
      <c r="I20" s="824"/>
      <c r="J20" s="824"/>
      <c r="K20" s="824"/>
      <c r="L20" s="824"/>
      <c r="M20" s="825"/>
    </row>
    <row r="21" spans="1:15" ht="15" customHeight="1">
      <c r="A21" s="1519"/>
      <c r="B21" s="798" t="s">
        <v>771</v>
      </c>
      <c r="C21" s="841" t="s">
        <v>820</v>
      </c>
      <c r="D21" s="799"/>
      <c r="E21" s="800">
        <f>E12+E13</f>
        <v>0</v>
      </c>
      <c r="F21" s="800">
        <f>F12+F13</f>
        <v>0</v>
      </c>
      <c r="G21" s="801"/>
      <c r="H21" s="801">
        <f aca="true" t="shared" si="3" ref="H21:M21">H12+H13</f>
        <v>0</v>
      </c>
      <c r="I21" s="801">
        <f t="shared" si="3"/>
        <v>0</v>
      </c>
      <c r="J21" s="801">
        <f t="shared" si="3"/>
        <v>0</v>
      </c>
      <c r="K21" s="801">
        <f t="shared" si="3"/>
        <v>0</v>
      </c>
      <c r="L21" s="801">
        <f t="shared" si="3"/>
        <v>0</v>
      </c>
      <c r="M21" s="802">
        <f t="shared" si="3"/>
        <v>0</v>
      </c>
      <c r="N21" s="119"/>
      <c r="O21" s="119"/>
    </row>
    <row r="22" spans="1:15" ht="15" customHeight="1">
      <c r="A22" s="1517" t="s">
        <v>758</v>
      </c>
      <c r="B22" s="794" t="s">
        <v>336</v>
      </c>
      <c r="C22" s="848" t="s">
        <v>821</v>
      </c>
      <c r="D22" s="795"/>
      <c r="E22" s="796"/>
      <c r="F22" s="796"/>
      <c r="G22" s="796"/>
      <c r="H22" s="796"/>
      <c r="I22" s="796"/>
      <c r="J22" s="796"/>
      <c r="K22" s="796"/>
      <c r="L22" s="796"/>
      <c r="M22" s="797"/>
      <c r="N22" s="119"/>
      <c r="O22" s="119"/>
    </row>
    <row r="23" spans="1:15" ht="15" customHeight="1">
      <c r="A23" s="1518"/>
      <c r="B23" s="794" t="s">
        <v>345</v>
      </c>
      <c r="C23" s="848" t="s">
        <v>822</v>
      </c>
      <c r="D23" s="795">
        <f aca="true" t="shared" si="4" ref="D23:M23">D24+D27+D30</f>
        <v>0</v>
      </c>
      <c r="E23" s="796">
        <f t="shared" si="4"/>
        <v>0</v>
      </c>
      <c r="F23" s="796">
        <f t="shared" si="4"/>
        <v>0</v>
      </c>
      <c r="G23" s="796">
        <f t="shared" si="4"/>
        <v>0</v>
      </c>
      <c r="H23" s="796">
        <f t="shared" si="4"/>
        <v>0</v>
      </c>
      <c r="I23" s="796">
        <f t="shared" si="4"/>
        <v>0</v>
      </c>
      <c r="J23" s="796">
        <f t="shared" si="4"/>
        <v>0</v>
      </c>
      <c r="K23" s="796">
        <f t="shared" si="4"/>
        <v>0</v>
      </c>
      <c r="L23" s="796">
        <f t="shared" si="4"/>
        <v>0</v>
      </c>
      <c r="M23" s="797">
        <f t="shared" si="4"/>
        <v>0</v>
      </c>
      <c r="N23" s="119"/>
      <c r="O23" s="119"/>
    </row>
    <row r="24" spans="1:15" ht="15" customHeight="1">
      <c r="A24" s="1518"/>
      <c r="B24" s="803" t="s">
        <v>342</v>
      </c>
      <c r="C24" s="840" t="s">
        <v>823</v>
      </c>
      <c r="D24" s="804">
        <f aca="true" t="shared" si="5" ref="D24:M24">D25+D26</f>
        <v>0</v>
      </c>
      <c r="E24" s="805">
        <f t="shared" si="5"/>
        <v>0</v>
      </c>
      <c r="F24" s="805">
        <f t="shared" si="5"/>
        <v>0</v>
      </c>
      <c r="G24" s="805">
        <f t="shared" si="5"/>
        <v>0</v>
      </c>
      <c r="H24" s="805">
        <f t="shared" si="5"/>
        <v>0</v>
      </c>
      <c r="I24" s="805">
        <f t="shared" si="5"/>
        <v>0</v>
      </c>
      <c r="J24" s="805">
        <f t="shared" si="5"/>
        <v>0</v>
      </c>
      <c r="K24" s="805">
        <f t="shared" si="5"/>
        <v>0</v>
      </c>
      <c r="L24" s="805">
        <f t="shared" si="5"/>
        <v>0</v>
      </c>
      <c r="M24" s="806">
        <f t="shared" si="5"/>
        <v>0</v>
      </c>
      <c r="N24" s="119"/>
      <c r="O24" s="119"/>
    </row>
    <row r="25" spans="1:15" ht="15" customHeight="1">
      <c r="A25" s="1518"/>
      <c r="B25" s="807" t="s">
        <v>67</v>
      </c>
      <c r="C25" s="841" t="s">
        <v>824</v>
      </c>
      <c r="D25" s="808"/>
      <c r="E25" s="809"/>
      <c r="F25" s="809"/>
      <c r="G25" s="810"/>
      <c r="H25" s="810"/>
      <c r="I25" s="810"/>
      <c r="J25" s="810"/>
      <c r="K25" s="810"/>
      <c r="L25" s="810"/>
      <c r="M25" s="811"/>
      <c r="N25" s="119"/>
      <c r="O25" s="119"/>
    </row>
    <row r="26" spans="1:15" ht="15" customHeight="1">
      <c r="A26" s="1518"/>
      <c r="B26" s="816" t="s">
        <v>715</v>
      </c>
      <c r="C26" s="842" t="s">
        <v>825</v>
      </c>
      <c r="D26" s="817"/>
      <c r="E26" s="818"/>
      <c r="F26" s="818"/>
      <c r="G26" s="819"/>
      <c r="H26" s="819"/>
      <c r="I26" s="819"/>
      <c r="J26" s="819"/>
      <c r="K26" s="819"/>
      <c r="L26" s="819"/>
      <c r="M26" s="820"/>
      <c r="N26" s="119"/>
      <c r="O26" s="119"/>
    </row>
    <row r="27" spans="1:15" ht="15" customHeight="1">
      <c r="A27" s="1518"/>
      <c r="B27" s="812" t="s">
        <v>343</v>
      </c>
      <c r="C27" s="843" t="s">
        <v>826</v>
      </c>
      <c r="D27" s="813">
        <f aca="true" t="shared" si="6" ref="D27:M27">D28+D30</f>
        <v>0</v>
      </c>
      <c r="E27" s="814">
        <f t="shared" si="6"/>
        <v>0</v>
      </c>
      <c r="F27" s="814">
        <f t="shared" si="6"/>
        <v>0</v>
      </c>
      <c r="G27" s="814">
        <f t="shared" si="6"/>
        <v>0</v>
      </c>
      <c r="H27" s="814">
        <f t="shared" si="6"/>
        <v>0</v>
      </c>
      <c r="I27" s="814">
        <f t="shared" si="6"/>
        <v>0</v>
      </c>
      <c r="J27" s="814">
        <f t="shared" si="6"/>
        <v>0</v>
      </c>
      <c r="K27" s="814">
        <f t="shared" si="6"/>
        <v>0</v>
      </c>
      <c r="L27" s="814">
        <f t="shared" si="6"/>
        <v>0</v>
      </c>
      <c r="M27" s="815">
        <f t="shared" si="6"/>
        <v>0</v>
      </c>
      <c r="N27" s="119"/>
      <c r="O27" s="119"/>
    </row>
    <row r="28" spans="1:15" ht="15" customHeight="1">
      <c r="A28" s="1518"/>
      <c r="B28" s="698" t="s">
        <v>67</v>
      </c>
      <c r="C28" s="843" t="s">
        <v>827</v>
      </c>
      <c r="D28" s="744"/>
      <c r="E28" s="745"/>
      <c r="F28" s="745"/>
      <c r="G28" s="746"/>
      <c r="H28" s="746"/>
      <c r="I28" s="746"/>
      <c r="J28" s="746"/>
      <c r="K28" s="746"/>
      <c r="L28" s="746"/>
      <c r="M28" s="737"/>
      <c r="N28" s="119"/>
      <c r="O28" s="119"/>
    </row>
    <row r="29" spans="1:15" ht="15" customHeight="1">
      <c r="A29" s="1518"/>
      <c r="B29" s="699" t="s">
        <v>715</v>
      </c>
      <c r="C29" s="844" t="s">
        <v>847</v>
      </c>
      <c r="D29" s="747"/>
      <c r="E29" s="748"/>
      <c r="F29" s="748"/>
      <c r="G29" s="749"/>
      <c r="H29" s="749"/>
      <c r="I29" s="749"/>
      <c r="J29" s="749"/>
      <c r="K29" s="749"/>
      <c r="L29" s="749"/>
      <c r="M29" s="738"/>
      <c r="N29" s="119"/>
      <c r="O29" s="119"/>
    </row>
    <row r="30" spans="1:13" s="124" customFormat="1" ht="15" customHeight="1">
      <c r="A30" s="1518"/>
      <c r="B30" s="821" t="s">
        <v>714</v>
      </c>
      <c r="C30" s="845" t="s">
        <v>848</v>
      </c>
      <c r="D30" s="822"/>
      <c r="E30" s="823"/>
      <c r="F30" s="823"/>
      <c r="G30" s="824"/>
      <c r="H30" s="824"/>
      <c r="I30" s="824"/>
      <c r="J30" s="824"/>
      <c r="K30" s="824"/>
      <c r="L30" s="824"/>
      <c r="M30" s="825"/>
    </row>
    <row r="31" spans="1:15" ht="15" customHeight="1">
      <c r="A31" s="1519"/>
      <c r="B31" s="798" t="s">
        <v>755</v>
      </c>
      <c r="C31" s="841" t="s">
        <v>828</v>
      </c>
      <c r="D31" s="799"/>
      <c r="E31" s="800">
        <f>E22+E23</f>
        <v>0</v>
      </c>
      <c r="F31" s="800">
        <f>F22+F23</f>
        <v>0</v>
      </c>
      <c r="G31" s="801"/>
      <c r="H31" s="801">
        <f aca="true" t="shared" si="7" ref="H31:M31">H22+H23</f>
        <v>0</v>
      </c>
      <c r="I31" s="801">
        <f t="shared" si="7"/>
        <v>0</v>
      </c>
      <c r="J31" s="801">
        <f t="shared" si="7"/>
        <v>0</v>
      </c>
      <c r="K31" s="801">
        <f t="shared" si="7"/>
        <v>0</v>
      </c>
      <c r="L31" s="801">
        <f t="shared" si="7"/>
        <v>0</v>
      </c>
      <c r="M31" s="802">
        <f t="shared" si="7"/>
        <v>0</v>
      </c>
      <c r="N31" s="119"/>
      <c r="O31" s="119"/>
    </row>
    <row r="32" spans="1:13" ht="15" customHeight="1">
      <c r="A32" s="1510" t="s">
        <v>765</v>
      </c>
      <c r="B32" s="794" t="s">
        <v>336</v>
      </c>
      <c r="C32" s="848" t="s">
        <v>829</v>
      </c>
      <c r="D32" s="795"/>
      <c r="E32" s="796"/>
      <c r="F32" s="796"/>
      <c r="G32" s="796"/>
      <c r="H32" s="796"/>
      <c r="I32" s="796"/>
      <c r="J32" s="796"/>
      <c r="K32" s="796"/>
      <c r="L32" s="796"/>
      <c r="M32" s="797"/>
    </row>
    <row r="33" spans="1:13" ht="15" customHeight="1">
      <c r="A33" s="1511"/>
      <c r="B33" s="794" t="s">
        <v>345</v>
      </c>
      <c r="C33" s="848" t="s">
        <v>830</v>
      </c>
      <c r="D33" s="795">
        <f aca="true" t="shared" si="8" ref="D33:M33">D34+D37+D40</f>
        <v>0</v>
      </c>
      <c r="E33" s="796">
        <f t="shared" si="8"/>
        <v>0</v>
      </c>
      <c r="F33" s="796">
        <f t="shared" si="8"/>
        <v>0</v>
      </c>
      <c r="G33" s="796">
        <f t="shared" si="8"/>
        <v>0</v>
      </c>
      <c r="H33" s="796">
        <f t="shared" si="8"/>
        <v>0</v>
      </c>
      <c r="I33" s="796">
        <f t="shared" si="8"/>
        <v>0</v>
      </c>
      <c r="J33" s="796">
        <f t="shared" si="8"/>
        <v>0</v>
      </c>
      <c r="K33" s="796">
        <f t="shared" si="8"/>
        <v>0</v>
      </c>
      <c r="L33" s="796">
        <f t="shared" si="8"/>
        <v>0</v>
      </c>
      <c r="M33" s="797">
        <f t="shared" si="8"/>
        <v>0</v>
      </c>
    </row>
    <row r="34" spans="1:13" ht="15" customHeight="1">
      <c r="A34" s="1511"/>
      <c r="B34" s="803" t="s">
        <v>342</v>
      </c>
      <c r="C34" s="840" t="s">
        <v>831</v>
      </c>
      <c r="D34" s="804">
        <f aca="true" t="shared" si="9" ref="D34:M34">D35+D36</f>
        <v>0</v>
      </c>
      <c r="E34" s="805">
        <f t="shared" si="9"/>
        <v>0</v>
      </c>
      <c r="F34" s="805">
        <f t="shared" si="9"/>
        <v>0</v>
      </c>
      <c r="G34" s="805">
        <f t="shared" si="9"/>
        <v>0</v>
      </c>
      <c r="H34" s="805">
        <f t="shared" si="9"/>
        <v>0</v>
      </c>
      <c r="I34" s="805">
        <f t="shared" si="9"/>
        <v>0</v>
      </c>
      <c r="J34" s="805">
        <f t="shared" si="9"/>
        <v>0</v>
      </c>
      <c r="K34" s="805">
        <f t="shared" si="9"/>
        <v>0</v>
      </c>
      <c r="L34" s="805">
        <f t="shared" si="9"/>
        <v>0</v>
      </c>
      <c r="M34" s="806">
        <f t="shared" si="9"/>
        <v>0</v>
      </c>
    </row>
    <row r="35" spans="1:13" ht="15" customHeight="1">
      <c r="A35" s="1511"/>
      <c r="B35" s="807" t="s">
        <v>67</v>
      </c>
      <c r="C35" s="841" t="s">
        <v>832</v>
      </c>
      <c r="D35" s="808"/>
      <c r="E35" s="809"/>
      <c r="F35" s="809"/>
      <c r="G35" s="810"/>
      <c r="H35" s="810"/>
      <c r="I35" s="810"/>
      <c r="J35" s="810"/>
      <c r="K35" s="810"/>
      <c r="L35" s="810"/>
      <c r="M35" s="811"/>
    </row>
    <row r="36" spans="1:13" ht="15" customHeight="1">
      <c r="A36" s="1511"/>
      <c r="B36" s="816" t="s">
        <v>715</v>
      </c>
      <c r="C36" s="842" t="s">
        <v>833</v>
      </c>
      <c r="D36" s="817"/>
      <c r="E36" s="818"/>
      <c r="F36" s="818"/>
      <c r="G36" s="819"/>
      <c r="H36" s="819"/>
      <c r="I36" s="819"/>
      <c r="J36" s="819"/>
      <c r="K36" s="819"/>
      <c r="L36" s="819"/>
      <c r="M36" s="820"/>
    </row>
    <row r="37" spans="1:13" ht="15" customHeight="1">
      <c r="A37" s="1511"/>
      <c r="B37" s="812" t="s">
        <v>343</v>
      </c>
      <c r="C37" s="843" t="s">
        <v>834</v>
      </c>
      <c r="D37" s="813">
        <f aca="true" t="shared" si="10" ref="D37:M37">D38+D40</f>
        <v>0</v>
      </c>
      <c r="E37" s="814">
        <f t="shared" si="10"/>
        <v>0</v>
      </c>
      <c r="F37" s="814">
        <f t="shared" si="10"/>
        <v>0</v>
      </c>
      <c r="G37" s="814">
        <f t="shared" si="10"/>
        <v>0</v>
      </c>
      <c r="H37" s="814">
        <f t="shared" si="10"/>
        <v>0</v>
      </c>
      <c r="I37" s="814">
        <f t="shared" si="10"/>
        <v>0</v>
      </c>
      <c r="J37" s="814">
        <f t="shared" si="10"/>
        <v>0</v>
      </c>
      <c r="K37" s="814">
        <f t="shared" si="10"/>
        <v>0</v>
      </c>
      <c r="L37" s="814">
        <f t="shared" si="10"/>
        <v>0</v>
      </c>
      <c r="M37" s="815">
        <f t="shared" si="10"/>
        <v>0</v>
      </c>
    </row>
    <row r="38" spans="1:13" ht="15" customHeight="1">
      <c r="A38" s="1511"/>
      <c r="B38" s="698" t="s">
        <v>67</v>
      </c>
      <c r="C38" s="843" t="s">
        <v>835</v>
      </c>
      <c r="D38" s="744"/>
      <c r="E38" s="745"/>
      <c r="F38" s="745"/>
      <c r="G38" s="746"/>
      <c r="H38" s="746"/>
      <c r="I38" s="746"/>
      <c r="J38" s="746"/>
      <c r="K38" s="746"/>
      <c r="L38" s="746"/>
      <c r="M38" s="737"/>
    </row>
    <row r="39" spans="1:13" ht="15" customHeight="1">
      <c r="A39" s="1511"/>
      <c r="B39" s="699" t="s">
        <v>715</v>
      </c>
      <c r="C39" s="844" t="s">
        <v>849</v>
      </c>
      <c r="D39" s="747"/>
      <c r="E39" s="748"/>
      <c r="F39" s="748"/>
      <c r="G39" s="749"/>
      <c r="H39" s="749"/>
      <c r="I39" s="749"/>
      <c r="J39" s="749"/>
      <c r="K39" s="749"/>
      <c r="L39" s="749"/>
      <c r="M39" s="738"/>
    </row>
    <row r="40" spans="1:13" ht="15" customHeight="1">
      <c r="A40" s="1511"/>
      <c r="B40" s="821" t="s">
        <v>714</v>
      </c>
      <c r="C40" s="845" t="s">
        <v>850</v>
      </c>
      <c r="D40" s="822"/>
      <c r="E40" s="823"/>
      <c r="F40" s="823"/>
      <c r="G40" s="824"/>
      <c r="H40" s="824"/>
      <c r="I40" s="824"/>
      <c r="J40" s="824"/>
      <c r="K40" s="824"/>
      <c r="L40" s="824"/>
      <c r="M40" s="825"/>
    </row>
    <row r="41" spans="1:13" ht="15" customHeight="1">
      <c r="A41" s="1512"/>
      <c r="B41" s="835" t="s">
        <v>756</v>
      </c>
      <c r="C41" s="846" t="s">
        <v>836</v>
      </c>
      <c r="D41" s="836"/>
      <c r="E41" s="837">
        <f>E32+E33</f>
        <v>0</v>
      </c>
      <c r="F41" s="837">
        <f>F32+F33</f>
        <v>0</v>
      </c>
      <c r="G41" s="838"/>
      <c r="H41" s="838">
        <f aca="true" t="shared" si="11" ref="H41:M41">H32+H33</f>
        <v>0</v>
      </c>
      <c r="I41" s="838">
        <f t="shared" si="11"/>
        <v>0</v>
      </c>
      <c r="J41" s="838">
        <f t="shared" si="11"/>
        <v>0</v>
      </c>
      <c r="K41" s="838">
        <f t="shared" si="11"/>
        <v>0</v>
      </c>
      <c r="L41" s="838">
        <f t="shared" si="11"/>
        <v>0</v>
      </c>
      <c r="M41" s="839">
        <f t="shared" si="11"/>
        <v>0</v>
      </c>
    </row>
    <row r="42" spans="1:13" ht="15" customHeight="1">
      <c r="A42" s="1513" t="s">
        <v>759</v>
      </c>
      <c r="B42" s="831" t="s">
        <v>336</v>
      </c>
      <c r="C42" s="849" t="s">
        <v>837</v>
      </c>
      <c r="D42" s="832"/>
      <c r="E42" s="833"/>
      <c r="F42" s="833"/>
      <c r="G42" s="833"/>
      <c r="H42" s="833"/>
      <c r="I42" s="833"/>
      <c r="J42" s="833"/>
      <c r="K42" s="833"/>
      <c r="L42" s="833"/>
      <c r="M42" s="834"/>
    </row>
    <row r="43" spans="1:13" ht="15" customHeight="1">
      <c r="A43" s="1513"/>
      <c r="B43" s="794" t="s">
        <v>345</v>
      </c>
      <c r="C43" s="848" t="s">
        <v>838</v>
      </c>
      <c r="D43" s="795">
        <f aca="true" t="shared" si="12" ref="D43:M43">D44+D47+D50</f>
        <v>0</v>
      </c>
      <c r="E43" s="796">
        <f t="shared" si="12"/>
        <v>0</v>
      </c>
      <c r="F43" s="796">
        <f t="shared" si="12"/>
        <v>0</v>
      </c>
      <c r="G43" s="796">
        <f t="shared" si="12"/>
        <v>0</v>
      </c>
      <c r="H43" s="796">
        <f t="shared" si="12"/>
        <v>0</v>
      </c>
      <c r="I43" s="796">
        <f t="shared" si="12"/>
        <v>0</v>
      </c>
      <c r="J43" s="796">
        <f t="shared" si="12"/>
        <v>0</v>
      </c>
      <c r="K43" s="796">
        <f t="shared" si="12"/>
        <v>0</v>
      </c>
      <c r="L43" s="796">
        <f t="shared" si="12"/>
        <v>0</v>
      </c>
      <c r="M43" s="797">
        <f t="shared" si="12"/>
        <v>0</v>
      </c>
    </row>
    <row r="44" spans="1:13" ht="15" customHeight="1">
      <c r="A44" s="1513"/>
      <c r="B44" s="803" t="s">
        <v>342</v>
      </c>
      <c r="C44" s="840" t="s">
        <v>839</v>
      </c>
      <c r="D44" s="804">
        <f aca="true" t="shared" si="13" ref="D44:M44">D45+D46</f>
        <v>0</v>
      </c>
      <c r="E44" s="805">
        <f t="shared" si="13"/>
        <v>0</v>
      </c>
      <c r="F44" s="805">
        <f t="shared" si="13"/>
        <v>0</v>
      </c>
      <c r="G44" s="805">
        <f t="shared" si="13"/>
        <v>0</v>
      </c>
      <c r="H44" s="805">
        <f t="shared" si="13"/>
        <v>0</v>
      </c>
      <c r="I44" s="805">
        <f t="shared" si="13"/>
        <v>0</v>
      </c>
      <c r="J44" s="805">
        <f t="shared" si="13"/>
        <v>0</v>
      </c>
      <c r="K44" s="805">
        <f t="shared" si="13"/>
        <v>0</v>
      </c>
      <c r="L44" s="805">
        <f t="shared" si="13"/>
        <v>0</v>
      </c>
      <c r="M44" s="806">
        <f t="shared" si="13"/>
        <v>0</v>
      </c>
    </row>
    <row r="45" spans="1:13" ht="15" customHeight="1">
      <c r="A45" s="1513"/>
      <c r="B45" s="807" t="s">
        <v>67</v>
      </c>
      <c r="C45" s="841" t="s">
        <v>840</v>
      </c>
      <c r="D45" s="808"/>
      <c r="E45" s="809"/>
      <c r="F45" s="809"/>
      <c r="G45" s="810"/>
      <c r="H45" s="810"/>
      <c r="I45" s="810"/>
      <c r="J45" s="810"/>
      <c r="K45" s="810"/>
      <c r="L45" s="810"/>
      <c r="M45" s="811"/>
    </row>
    <row r="46" spans="1:13" ht="15" customHeight="1">
      <c r="A46" s="1513"/>
      <c r="B46" s="816" t="s">
        <v>715</v>
      </c>
      <c r="C46" s="842" t="s">
        <v>841</v>
      </c>
      <c r="D46" s="817"/>
      <c r="E46" s="818"/>
      <c r="F46" s="818"/>
      <c r="G46" s="819"/>
      <c r="H46" s="819"/>
      <c r="I46" s="819"/>
      <c r="J46" s="819"/>
      <c r="K46" s="819"/>
      <c r="L46" s="819"/>
      <c r="M46" s="820"/>
    </row>
    <row r="47" spans="1:13" ht="15" customHeight="1">
      <c r="A47" s="1513"/>
      <c r="B47" s="812" t="s">
        <v>343</v>
      </c>
      <c r="C47" s="843" t="s">
        <v>842</v>
      </c>
      <c r="D47" s="813">
        <f aca="true" t="shared" si="14" ref="D47:M47">D48+D50</f>
        <v>0</v>
      </c>
      <c r="E47" s="814">
        <f t="shared" si="14"/>
        <v>0</v>
      </c>
      <c r="F47" s="814">
        <f t="shared" si="14"/>
        <v>0</v>
      </c>
      <c r="G47" s="814">
        <f t="shared" si="14"/>
        <v>0</v>
      </c>
      <c r="H47" s="814">
        <f t="shared" si="14"/>
        <v>0</v>
      </c>
      <c r="I47" s="814">
        <f t="shared" si="14"/>
        <v>0</v>
      </c>
      <c r="J47" s="814">
        <f t="shared" si="14"/>
        <v>0</v>
      </c>
      <c r="K47" s="814">
        <f t="shared" si="14"/>
        <v>0</v>
      </c>
      <c r="L47" s="814">
        <f t="shared" si="14"/>
        <v>0</v>
      </c>
      <c r="M47" s="815">
        <f t="shared" si="14"/>
        <v>0</v>
      </c>
    </row>
    <row r="48" spans="1:13" ht="15" customHeight="1">
      <c r="A48" s="1513"/>
      <c r="B48" s="698" t="s">
        <v>67</v>
      </c>
      <c r="C48" s="843" t="s">
        <v>843</v>
      </c>
      <c r="D48" s="744"/>
      <c r="E48" s="745"/>
      <c r="F48" s="745"/>
      <c r="G48" s="746"/>
      <c r="H48" s="746"/>
      <c r="I48" s="746"/>
      <c r="J48" s="746"/>
      <c r="K48" s="746"/>
      <c r="L48" s="746"/>
      <c r="M48" s="737"/>
    </row>
    <row r="49" spans="1:13" ht="15" customHeight="1">
      <c r="A49" s="1513"/>
      <c r="B49" s="699" t="s">
        <v>715</v>
      </c>
      <c r="C49" s="844" t="s">
        <v>851</v>
      </c>
      <c r="D49" s="747"/>
      <c r="E49" s="748"/>
      <c r="F49" s="748"/>
      <c r="G49" s="749"/>
      <c r="H49" s="749"/>
      <c r="I49" s="749"/>
      <c r="J49" s="749"/>
      <c r="K49" s="749"/>
      <c r="L49" s="749"/>
      <c r="M49" s="738"/>
    </row>
    <row r="50" spans="1:13" ht="15" customHeight="1">
      <c r="A50" s="1513"/>
      <c r="B50" s="821" t="s">
        <v>714</v>
      </c>
      <c r="C50" s="845" t="s">
        <v>852</v>
      </c>
      <c r="D50" s="822"/>
      <c r="E50" s="823"/>
      <c r="F50" s="823"/>
      <c r="G50" s="824"/>
      <c r="H50" s="824"/>
      <c r="I50" s="824"/>
      <c r="J50" s="824"/>
      <c r="K50" s="824"/>
      <c r="L50" s="824"/>
      <c r="M50" s="825"/>
    </row>
    <row r="51" spans="1:13" ht="15" customHeight="1" thickBot="1">
      <c r="A51" s="1514"/>
      <c r="B51" s="826" t="s">
        <v>757</v>
      </c>
      <c r="C51" s="847" t="s">
        <v>844</v>
      </c>
      <c r="D51" s="827"/>
      <c r="E51" s="828">
        <f>E42+E43</f>
        <v>0</v>
      </c>
      <c r="F51" s="828">
        <f>F42+F43</f>
        <v>0</v>
      </c>
      <c r="G51" s="829"/>
      <c r="H51" s="829">
        <f aca="true" t="shared" si="15" ref="H51:M51">H42+H43</f>
        <v>0</v>
      </c>
      <c r="I51" s="829">
        <f t="shared" si="15"/>
        <v>0</v>
      </c>
      <c r="J51" s="829">
        <f t="shared" si="15"/>
        <v>0</v>
      </c>
      <c r="K51" s="829">
        <f t="shared" si="15"/>
        <v>0</v>
      </c>
      <c r="L51" s="829">
        <f t="shared" si="15"/>
        <v>0</v>
      </c>
      <c r="M51" s="830">
        <f t="shared" si="15"/>
        <v>0</v>
      </c>
    </row>
    <row r="52" ht="15" thickTop="1"/>
  </sheetData>
  <sheetProtection/>
  <mergeCells count="10">
    <mergeCell ref="A32:A41"/>
    <mergeCell ref="A42:A51"/>
    <mergeCell ref="A7:L7"/>
    <mergeCell ref="A1:B1"/>
    <mergeCell ref="A5:B5"/>
    <mergeCell ref="A6:B6"/>
    <mergeCell ref="A22:A31"/>
    <mergeCell ref="B9:C11"/>
    <mergeCell ref="D9:H9"/>
    <mergeCell ref="A12:A21"/>
  </mergeCells>
  <hyperlinks>
    <hyperlink ref="A1" location="'СП-Почетна'!A1" display="СП_Почетна"/>
  </hyperlinks>
  <printOptions/>
  <pageMargins left="0.3937007874015748" right="0.1968503937007874" top="0.1968503937007874" bottom="0.5905511811023623" header="0.3937007874015748" footer="0.1968503937007874"/>
  <pageSetup horizontalDpi="600" verticalDpi="600" orientation="landscape" paperSize="9" scale="93" r:id="rId1"/>
  <headerFooter scaleWithDoc="0">
    <oddHeader xml:space="preserve">&amp;R&amp;"Arial,Bold"&amp;P(&amp;N)          </oddHeader>
    <oddFooter>&amp;LИзработил:________________&amp;CКонтролирал:______________&amp;RОдобрил:__________________</oddFooter>
  </headerFooter>
  <rowBreaks count="1" manualBreakCount="1">
    <brk id="41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P39"/>
  <sheetViews>
    <sheetView showGridLines="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G21" sqref="G21"/>
    </sheetView>
  </sheetViews>
  <sheetFormatPr defaultColWidth="9.140625" defaultRowHeight="12.75"/>
  <cols>
    <col min="1" max="1" width="23.00390625" style="307" customWidth="1"/>
    <col min="2" max="2" width="6.00390625" style="306" customWidth="1"/>
    <col min="3" max="3" width="8.00390625" style="307" customWidth="1"/>
    <col min="4" max="8" width="9.140625" style="307" customWidth="1"/>
    <col min="9" max="9" width="9.00390625" style="307" customWidth="1"/>
    <col min="10" max="10" width="64.421875" style="307" customWidth="1"/>
    <col min="11" max="16384" width="9.140625" style="307" customWidth="1"/>
  </cols>
  <sheetData>
    <row r="1" spans="1:16" ht="12.75">
      <c r="A1" s="146" t="s">
        <v>672</v>
      </c>
      <c r="B1" s="308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1:16" ht="12.75">
      <c r="A2" s="309"/>
      <c r="B2" s="308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1:16" ht="12.75">
      <c r="A3" s="879" t="str">
        <f>'СП-Почетна'!C23</f>
        <v>(група)</v>
      </c>
      <c r="B3" s="308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1:16" ht="12.75">
      <c r="A4" s="877" t="str">
        <f>'СП-Почетна'!C22</f>
        <v>(назив на друштво)</v>
      </c>
      <c r="B4" s="308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1:16" ht="11.25" customHeight="1">
      <c r="A5" s="878" t="str">
        <f>'СП-Почетна'!C24</f>
        <v>(период)</v>
      </c>
      <c r="B5" s="308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</row>
    <row r="6" spans="1:16" ht="12" customHeight="1">
      <c r="A6" s="880" t="str">
        <f>'СП-Почетна'!C25</f>
        <v>(тековна година)</v>
      </c>
      <c r="B6" s="308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</row>
    <row r="7" spans="1:16" ht="30.75" customHeight="1">
      <c r="A7" s="1523" t="s">
        <v>927</v>
      </c>
      <c r="B7" s="1523"/>
      <c r="C7" s="1523"/>
      <c r="D7" s="1523"/>
      <c r="E7" s="1523"/>
      <c r="F7" s="1523"/>
      <c r="G7" s="1523"/>
      <c r="H7" s="1523"/>
      <c r="I7" s="1523"/>
      <c r="J7" s="1523"/>
      <c r="K7" s="1425"/>
      <c r="L7" s="1425"/>
      <c r="M7" s="1425"/>
      <c r="N7" s="1425"/>
      <c r="O7" s="1425"/>
      <c r="P7" s="1425"/>
    </row>
    <row r="8" spans="1:16" ht="6.75" customHeight="1" thickBot="1">
      <c r="A8" s="309"/>
      <c r="B8" s="308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</row>
    <row r="9" spans="1:16" ht="13.5" thickTop="1">
      <c r="A9" s="1426"/>
      <c r="B9" s="1427"/>
      <c r="C9" s="1432" t="s">
        <v>926</v>
      </c>
      <c r="D9" s="1433"/>
      <c r="E9" s="1433"/>
      <c r="F9" s="1433"/>
      <c r="G9" s="1433"/>
      <c r="H9" s="1433"/>
      <c r="I9" s="1433"/>
      <c r="J9" s="1524"/>
      <c r="K9" s="309"/>
      <c r="L9" s="309"/>
      <c r="M9" s="309"/>
      <c r="N9" s="309"/>
      <c r="O9" s="309"/>
      <c r="P9" s="309"/>
    </row>
    <row r="10" spans="1:16" ht="61.5" customHeight="1">
      <c r="A10" s="1428"/>
      <c r="B10" s="1429"/>
      <c r="C10" s="310" t="s">
        <v>922</v>
      </c>
      <c r="D10" s="311" t="s">
        <v>923</v>
      </c>
      <c r="E10" s="311" t="s">
        <v>924</v>
      </c>
      <c r="F10" s="311" t="s">
        <v>944</v>
      </c>
      <c r="G10" s="311" t="s">
        <v>925</v>
      </c>
      <c r="H10" s="311" t="s">
        <v>932</v>
      </c>
      <c r="I10" s="311" t="s">
        <v>931</v>
      </c>
      <c r="J10" s="316" t="s">
        <v>933</v>
      </c>
      <c r="K10" s="309"/>
      <c r="L10" s="309"/>
      <c r="M10" s="309"/>
      <c r="N10" s="309"/>
      <c r="O10" s="309"/>
      <c r="P10" s="309"/>
    </row>
    <row r="11" spans="1:16" ht="12.75">
      <c r="A11" s="1430"/>
      <c r="B11" s="1431"/>
      <c r="C11" s="317" t="s">
        <v>288</v>
      </c>
      <c r="D11" s="318" t="s">
        <v>293</v>
      </c>
      <c r="E11" s="318" t="s">
        <v>295</v>
      </c>
      <c r="F11" s="318" t="s">
        <v>313</v>
      </c>
      <c r="G11" s="318" t="s">
        <v>314</v>
      </c>
      <c r="H11" s="318" t="s">
        <v>315</v>
      </c>
      <c r="I11" s="319" t="s">
        <v>316</v>
      </c>
      <c r="J11" s="883" t="s">
        <v>317</v>
      </c>
      <c r="K11" s="309"/>
      <c r="L11" s="309"/>
      <c r="M11" s="309"/>
      <c r="N11" s="309"/>
      <c r="O11" s="309"/>
      <c r="P11" s="309"/>
    </row>
    <row r="12" spans="1:11" ht="12.75">
      <c r="A12" s="327" t="s">
        <v>334</v>
      </c>
      <c r="B12" s="328" t="s">
        <v>10</v>
      </c>
      <c r="C12" s="890"/>
      <c r="D12" s="891"/>
      <c r="E12" s="891"/>
      <c r="F12" s="891"/>
      <c r="G12" s="891"/>
      <c r="H12" s="891"/>
      <c r="I12" s="891"/>
      <c r="J12" s="892"/>
      <c r="K12" s="309"/>
    </row>
    <row r="13" spans="1:11" ht="12.75">
      <c r="A13" s="329" t="s">
        <v>335</v>
      </c>
      <c r="B13" s="330" t="s">
        <v>29</v>
      </c>
      <c r="C13" s="6"/>
      <c r="D13" s="7"/>
      <c r="E13" s="7"/>
      <c r="F13" s="7"/>
      <c r="G13" s="7"/>
      <c r="H13" s="7"/>
      <c r="I13" s="7"/>
      <c r="J13" s="884"/>
      <c r="K13" s="309"/>
    </row>
    <row r="14" spans="1:11" ht="12.75">
      <c r="A14" s="329" t="s">
        <v>336</v>
      </c>
      <c r="B14" s="330" t="s">
        <v>34</v>
      </c>
      <c r="C14" s="6"/>
      <c r="D14" s="7"/>
      <c r="E14" s="7"/>
      <c r="F14" s="7"/>
      <c r="G14" s="7"/>
      <c r="H14" s="7"/>
      <c r="I14" s="7"/>
      <c r="J14" s="893"/>
      <c r="K14" s="309"/>
    </row>
    <row r="15" spans="1:11" ht="12.75">
      <c r="A15" s="329" t="s">
        <v>337</v>
      </c>
      <c r="B15" s="330" t="s">
        <v>39</v>
      </c>
      <c r="C15" s="6"/>
      <c r="D15" s="7"/>
      <c r="E15" s="7"/>
      <c r="F15" s="7"/>
      <c r="G15" s="7"/>
      <c r="H15" s="7"/>
      <c r="I15" s="7"/>
      <c r="J15" s="893"/>
      <c r="K15" s="309"/>
    </row>
    <row r="16" spans="1:11" ht="12.75">
      <c r="A16" s="329" t="s">
        <v>338</v>
      </c>
      <c r="B16" s="330" t="s">
        <v>45</v>
      </c>
      <c r="C16" s="6"/>
      <c r="D16" s="7"/>
      <c r="E16" s="7"/>
      <c r="F16" s="7"/>
      <c r="G16" s="7"/>
      <c r="H16" s="7"/>
      <c r="I16" s="7"/>
      <c r="J16" s="893"/>
      <c r="K16" s="309"/>
    </row>
    <row r="17" spans="1:11" ht="12.75">
      <c r="A17" s="329" t="s">
        <v>339</v>
      </c>
      <c r="B17" s="330" t="s">
        <v>51</v>
      </c>
      <c r="C17" s="6"/>
      <c r="D17" s="7"/>
      <c r="E17" s="7"/>
      <c r="F17" s="7"/>
      <c r="G17" s="7"/>
      <c r="H17" s="7"/>
      <c r="I17" s="7"/>
      <c r="J17" s="893"/>
      <c r="K17" s="309"/>
    </row>
    <row r="18" spans="1:11" ht="12.75">
      <c r="A18" s="329" t="s">
        <v>340</v>
      </c>
      <c r="B18" s="330" t="s">
        <v>57</v>
      </c>
      <c r="C18" s="6"/>
      <c r="D18" s="7"/>
      <c r="E18" s="7"/>
      <c r="F18" s="7"/>
      <c r="G18" s="7"/>
      <c r="H18" s="7"/>
      <c r="I18" s="7"/>
      <c r="J18" s="893"/>
      <c r="K18" s="309"/>
    </row>
    <row r="19" spans="1:11" ht="12.75">
      <c r="A19" s="329" t="s">
        <v>341</v>
      </c>
      <c r="B19" s="330" t="s">
        <v>64</v>
      </c>
      <c r="C19" s="6"/>
      <c r="D19" s="7"/>
      <c r="E19" s="7"/>
      <c r="F19" s="7"/>
      <c r="G19" s="7"/>
      <c r="H19" s="7"/>
      <c r="I19" s="7"/>
      <c r="J19" s="893"/>
      <c r="K19" s="309"/>
    </row>
    <row r="20" spans="1:11" ht="12.75">
      <c r="A20" s="329" t="s">
        <v>344</v>
      </c>
      <c r="B20" s="330" t="s">
        <v>92</v>
      </c>
      <c r="C20" s="6"/>
      <c r="D20" s="7"/>
      <c r="E20" s="7"/>
      <c r="F20" s="7"/>
      <c r="G20" s="7"/>
      <c r="H20" s="7"/>
      <c r="I20" s="7"/>
      <c r="J20" s="893"/>
      <c r="K20" s="309"/>
    </row>
    <row r="21" spans="1:11" ht="12.75">
      <c r="A21" s="329" t="s">
        <v>346</v>
      </c>
      <c r="B21" s="330" t="s">
        <v>128</v>
      </c>
      <c r="C21" s="6"/>
      <c r="D21" s="7"/>
      <c r="E21" s="7"/>
      <c r="F21" s="7"/>
      <c r="G21" s="7"/>
      <c r="H21" s="7"/>
      <c r="I21" s="7"/>
      <c r="J21" s="893"/>
      <c r="K21" s="309"/>
    </row>
    <row r="22" spans="1:11" ht="12.75">
      <c r="A22" s="331" t="s">
        <v>928</v>
      </c>
      <c r="B22" s="332" t="s">
        <v>940</v>
      </c>
      <c r="C22" s="11"/>
      <c r="D22" s="12"/>
      <c r="E22" s="12"/>
      <c r="F22" s="12"/>
      <c r="G22" s="12"/>
      <c r="H22" s="12"/>
      <c r="I22" s="12"/>
      <c r="J22" s="894"/>
      <c r="K22" s="309"/>
    </row>
    <row r="23" spans="1:11" ht="12.75">
      <c r="A23" s="331" t="s">
        <v>929</v>
      </c>
      <c r="B23" s="332" t="s">
        <v>941</v>
      </c>
      <c r="C23" s="11"/>
      <c r="D23" s="12"/>
      <c r="E23" s="12"/>
      <c r="F23" s="12"/>
      <c r="G23" s="12"/>
      <c r="H23" s="12"/>
      <c r="I23" s="12"/>
      <c r="J23" s="894"/>
      <c r="K23" s="309"/>
    </row>
    <row r="24" spans="1:11" ht="12.75">
      <c r="A24" s="331" t="s">
        <v>942</v>
      </c>
      <c r="B24" s="332" t="s">
        <v>943</v>
      </c>
      <c r="C24" s="11"/>
      <c r="D24" s="12"/>
      <c r="E24" s="12"/>
      <c r="F24" s="12"/>
      <c r="G24" s="12"/>
      <c r="H24" s="12"/>
      <c r="I24" s="12"/>
      <c r="J24" s="894"/>
      <c r="K24" s="309"/>
    </row>
    <row r="25" spans="1:11" ht="12.75">
      <c r="A25" s="329" t="s">
        <v>351</v>
      </c>
      <c r="B25" s="330" t="s">
        <v>181</v>
      </c>
      <c r="C25" s="6"/>
      <c r="D25" s="7"/>
      <c r="E25" s="7"/>
      <c r="F25" s="7"/>
      <c r="G25" s="7"/>
      <c r="H25" s="7"/>
      <c r="I25" s="7"/>
      <c r="J25" s="893"/>
      <c r="K25" s="309"/>
    </row>
    <row r="26" spans="1:11" ht="12.75">
      <c r="A26" s="329" t="s">
        <v>352</v>
      </c>
      <c r="B26" s="330" t="s">
        <v>187</v>
      </c>
      <c r="C26" s="6"/>
      <c r="D26" s="7"/>
      <c r="E26" s="7"/>
      <c r="F26" s="7"/>
      <c r="G26" s="7"/>
      <c r="H26" s="7"/>
      <c r="I26" s="7"/>
      <c r="J26" s="893"/>
      <c r="K26" s="309"/>
    </row>
    <row r="27" spans="1:11" ht="12.75">
      <c r="A27" s="329" t="s">
        <v>353</v>
      </c>
      <c r="B27" s="330" t="s">
        <v>194</v>
      </c>
      <c r="C27" s="6"/>
      <c r="D27" s="7"/>
      <c r="E27" s="7"/>
      <c r="F27" s="7"/>
      <c r="G27" s="7"/>
      <c r="H27" s="7"/>
      <c r="I27" s="7"/>
      <c r="J27" s="893"/>
      <c r="K27" s="309"/>
    </row>
    <row r="28" spans="1:11" ht="12.75">
      <c r="A28" s="329" t="s">
        <v>354</v>
      </c>
      <c r="B28" s="330" t="s">
        <v>236</v>
      </c>
      <c r="C28" s="6"/>
      <c r="D28" s="7"/>
      <c r="E28" s="7"/>
      <c r="F28" s="7"/>
      <c r="G28" s="7"/>
      <c r="H28" s="7"/>
      <c r="I28" s="7"/>
      <c r="J28" s="893"/>
      <c r="K28" s="309"/>
    </row>
    <row r="29" spans="1:11" ht="12.75">
      <c r="A29" s="329" t="s">
        <v>355</v>
      </c>
      <c r="B29" s="330" t="s">
        <v>246</v>
      </c>
      <c r="C29" s="6"/>
      <c r="D29" s="7"/>
      <c r="E29" s="7"/>
      <c r="F29" s="7"/>
      <c r="G29" s="7"/>
      <c r="H29" s="7"/>
      <c r="I29" s="7"/>
      <c r="J29" s="893"/>
      <c r="K29" s="309"/>
    </row>
    <row r="30" spans="1:11" ht="12.75">
      <c r="A30" s="329" t="s">
        <v>356</v>
      </c>
      <c r="B30" s="330" t="s">
        <v>251</v>
      </c>
      <c r="C30" s="6"/>
      <c r="D30" s="7"/>
      <c r="E30" s="7"/>
      <c r="F30" s="7"/>
      <c r="G30" s="7"/>
      <c r="H30" s="7"/>
      <c r="I30" s="7"/>
      <c r="J30" s="893"/>
      <c r="K30" s="309"/>
    </row>
    <row r="31" spans="1:11" ht="12.75">
      <c r="A31" s="329" t="s">
        <v>357</v>
      </c>
      <c r="B31" s="330" t="s">
        <v>263</v>
      </c>
      <c r="C31" s="6"/>
      <c r="D31" s="7"/>
      <c r="E31" s="7"/>
      <c r="F31" s="7"/>
      <c r="G31" s="7"/>
      <c r="H31" s="7"/>
      <c r="I31" s="7"/>
      <c r="J31" s="893"/>
      <c r="K31" s="309"/>
    </row>
    <row r="32" spans="1:11" ht="12.75">
      <c r="A32" s="334" t="s">
        <v>358</v>
      </c>
      <c r="B32" s="335" t="s">
        <v>269</v>
      </c>
      <c r="C32" s="17"/>
      <c r="D32" s="18"/>
      <c r="E32" s="18"/>
      <c r="F32" s="18"/>
      <c r="G32" s="18"/>
      <c r="H32" s="18"/>
      <c r="I32" s="18"/>
      <c r="J32" s="895"/>
      <c r="K32" s="309"/>
    </row>
    <row r="33" spans="1:11" ht="13.5" thickBot="1">
      <c r="A33" s="886" t="s">
        <v>930</v>
      </c>
      <c r="B33" s="887" t="s">
        <v>935</v>
      </c>
      <c r="C33" s="888"/>
      <c r="D33" s="889"/>
      <c r="E33" s="889"/>
      <c r="F33" s="889"/>
      <c r="G33" s="889"/>
      <c r="H33" s="889"/>
      <c r="I33" s="889"/>
      <c r="J33" s="896"/>
      <c r="K33" s="309"/>
    </row>
    <row r="34" spans="1:11" ht="14.25" thickBot="1" thickTop="1">
      <c r="A34" s="336" t="s">
        <v>359</v>
      </c>
      <c r="B34" s="897" t="s">
        <v>814</v>
      </c>
      <c r="C34" s="360">
        <f>SUM(C12:C21)+SUM(C25:C33)</f>
        <v>0</v>
      </c>
      <c r="D34" s="357">
        <f aca="true" t="shared" si="0" ref="D34:J34">SUM(D12:D21)+SUM(D25:D33)</f>
        <v>0</v>
      </c>
      <c r="E34" s="357">
        <f t="shared" si="0"/>
        <v>0</v>
      </c>
      <c r="F34" s="357">
        <f t="shared" si="0"/>
        <v>0</v>
      </c>
      <c r="G34" s="357">
        <f t="shared" si="0"/>
        <v>0</v>
      </c>
      <c r="H34" s="357">
        <f t="shared" si="0"/>
        <v>0</v>
      </c>
      <c r="I34" s="357">
        <f t="shared" si="0"/>
        <v>0</v>
      </c>
      <c r="J34" s="885">
        <f t="shared" si="0"/>
        <v>0</v>
      </c>
      <c r="K34" s="309"/>
    </row>
    <row r="35" spans="1:11" ht="13.5" thickTop="1">
      <c r="A35" s="309"/>
      <c r="B35" s="308"/>
      <c r="C35" s="309"/>
      <c r="D35" s="309"/>
      <c r="E35" s="309"/>
      <c r="F35" s="309"/>
      <c r="G35" s="309"/>
      <c r="H35" s="309"/>
      <c r="I35" s="309"/>
      <c r="J35" s="309"/>
      <c r="K35" s="309"/>
    </row>
    <row r="36" ht="12.75">
      <c r="C36" s="375"/>
    </row>
    <row r="37" ht="12.75">
      <c r="C37" s="118"/>
    </row>
    <row r="38" ht="12.75">
      <c r="C38" s="118"/>
    </row>
    <row r="39" ht="12.75">
      <c r="C39" s="118"/>
    </row>
  </sheetData>
  <sheetProtection/>
  <mergeCells count="4">
    <mergeCell ref="A7:J7"/>
    <mergeCell ref="K7:P7"/>
    <mergeCell ref="A9:B11"/>
    <mergeCell ref="C9:J9"/>
  </mergeCells>
  <hyperlinks>
    <hyperlink ref="A1" location="'СП-Почетна'!A1" display="СП_Почетна"/>
  </hyperlinks>
  <printOptions/>
  <pageMargins left="0.1968503937007874" right="0.1968503937007874" top="0.1968503937007874" bottom="0.5905511811023623" header="0.31496062992125984" footer="0.1968503937007874"/>
  <pageSetup horizontalDpi="600" verticalDpi="600" orientation="landscape" paperSize="9" scale="92" r:id="rId1"/>
  <headerFooter>
    <oddHeader>&amp;R&amp;P (&amp;N)
</oddHeader>
    <oddFooter>&amp;LИзработил:________________&amp;CКонтолирал:_______________&amp;RОдобрил:__________________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V24"/>
  <sheetViews>
    <sheetView showGridLines="0" zoomScale="90" zoomScaleNormal="90" zoomScalePageLayoutView="0" workbookViewId="0" topLeftCell="A1">
      <selection activeCell="G26" sqref="G26"/>
    </sheetView>
  </sheetViews>
  <sheetFormatPr defaultColWidth="9.140625" defaultRowHeight="12.75"/>
  <cols>
    <col min="1" max="1" width="32.00390625" style="145" customWidth="1"/>
    <col min="2" max="2" width="5.00390625" style="117" customWidth="1"/>
    <col min="3" max="3" width="14.8515625" style="118" customWidth="1"/>
    <col min="4" max="4" width="4.8515625" style="118" customWidth="1"/>
    <col min="5" max="5" width="8.421875" style="118" customWidth="1"/>
    <col min="6" max="7" width="9.00390625" style="118" customWidth="1"/>
    <col min="8" max="8" width="7.28125" style="118" customWidth="1"/>
    <col min="9" max="10" width="9.00390625" style="118" customWidth="1"/>
    <col min="11" max="11" width="7.28125" style="118" customWidth="1"/>
    <col min="12" max="15" width="9.00390625" style="118" customWidth="1"/>
    <col min="16" max="16384" width="9.140625" style="119" customWidth="1"/>
  </cols>
  <sheetData>
    <row r="1" spans="1:12" ht="14.25">
      <c r="A1" s="146" t="s">
        <v>672</v>
      </c>
      <c r="B1" s="147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14.25">
      <c r="A2" s="149"/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22" ht="15">
      <c r="A3" s="860" t="str">
        <f>'СП-Почетна'!C23</f>
        <v>(група)</v>
      </c>
      <c r="B3" s="150"/>
      <c r="C3" s="854"/>
      <c r="D3" s="151"/>
      <c r="E3" s="151"/>
      <c r="F3" s="151"/>
      <c r="G3" s="151"/>
      <c r="H3" s="151"/>
      <c r="I3" s="151"/>
      <c r="J3" s="151"/>
      <c r="K3" s="151"/>
      <c r="L3" s="151"/>
      <c r="M3" s="243"/>
      <c r="S3" s="244"/>
      <c r="T3" s="244"/>
      <c r="U3" s="244"/>
      <c r="V3" s="244"/>
    </row>
    <row r="4" spans="1:14" ht="14.25">
      <c r="A4" s="858" t="str">
        <f>'СП-Почетна'!C22</f>
        <v>(назив на друштво)</v>
      </c>
      <c r="B4" s="858"/>
      <c r="C4" s="855"/>
      <c r="D4" s="151"/>
      <c r="E4" s="151"/>
      <c r="F4" s="151"/>
      <c r="G4" s="151"/>
      <c r="H4" s="151"/>
      <c r="I4" s="151"/>
      <c r="J4" s="151"/>
      <c r="K4" s="151"/>
      <c r="L4" s="151"/>
      <c r="M4" s="120"/>
      <c r="N4" s="120"/>
    </row>
    <row r="5" spans="1:12" ht="14.25">
      <c r="A5" s="859" t="str">
        <f>'СП-Почетна'!C24</f>
        <v>(период)</v>
      </c>
      <c r="B5" s="859"/>
      <c r="C5" s="856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4.25">
      <c r="A6" s="876" t="str">
        <f>'СП-Почетна'!C25</f>
        <v>(тековна година)</v>
      </c>
      <c r="B6" s="287"/>
      <c r="C6" s="856"/>
      <c r="D6" s="148"/>
      <c r="E6" s="148"/>
      <c r="F6" s="148"/>
      <c r="G6" s="148"/>
      <c r="H6" s="148"/>
      <c r="I6" s="148"/>
      <c r="J6" s="148"/>
      <c r="K6" s="148"/>
      <c r="L6" s="148"/>
    </row>
    <row r="7" spans="1:13" ht="32.25" customHeight="1">
      <c r="A7" s="1416" t="s">
        <v>901</v>
      </c>
      <c r="B7" s="1416"/>
      <c r="C7" s="1416"/>
      <c r="D7" s="1416"/>
      <c r="E7" s="1416"/>
      <c r="F7" s="1416"/>
      <c r="G7" s="1416"/>
      <c r="H7" s="714"/>
      <c r="I7" s="714"/>
      <c r="J7" s="714"/>
      <c r="K7" s="714"/>
      <c r="L7" s="714"/>
      <c r="M7" s="286"/>
    </row>
    <row r="8" spans="1:13" ht="9" customHeight="1">
      <c r="A8" s="857"/>
      <c r="B8" s="857"/>
      <c r="C8" s="857"/>
      <c r="D8" s="857"/>
      <c r="E8" s="857"/>
      <c r="F8" s="857"/>
      <c r="G8" s="857"/>
      <c r="H8" s="857"/>
      <c r="I8" s="857"/>
      <c r="J8" s="857"/>
      <c r="K8" s="857"/>
      <c r="L8" s="857"/>
      <c r="M8" s="286"/>
    </row>
    <row r="9" spans="1:12" ht="15" thickBot="1">
      <c r="A9" s="287"/>
      <c r="B9" s="287"/>
      <c r="C9" s="856"/>
      <c r="D9" s="148"/>
      <c r="E9" s="148"/>
      <c r="F9" s="148"/>
      <c r="G9" s="148"/>
      <c r="H9" s="148"/>
      <c r="I9" s="148"/>
      <c r="J9" s="148"/>
      <c r="K9" s="148"/>
      <c r="L9" s="148"/>
    </row>
    <row r="10" spans="1:16" ht="69" customHeight="1" thickTop="1">
      <c r="A10" s="1420"/>
      <c r="B10" s="1421"/>
      <c r="C10" s="756" t="s">
        <v>908</v>
      </c>
      <c r="D10" s="148"/>
      <c r="E10" s="148"/>
      <c r="F10" s="148"/>
      <c r="G10" s="148"/>
      <c r="H10" s="148"/>
      <c r="I10" s="148"/>
      <c r="J10" s="148"/>
      <c r="K10" s="148"/>
      <c r="L10" s="148"/>
      <c r="P10" s="118"/>
    </row>
    <row r="11" spans="1:18" ht="12.75" customHeight="1">
      <c r="A11" s="1422"/>
      <c r="B11" s="1423"/>
      <c r="C11" s="759">
        <v>301</v>
      </c>
      <c r="D11" s="148"/>
      <c r="E11" s="148"/>
      <c r="F11" s="148"/>
      <c r="G11" s="148"/>
      <c r="H11" s="148"/>
      <c r="I11" s="148"/>
      <c r="J11" s="148"/>
      <c r="K11" s="148"/>
      <c r="L11" s="148"/>
      <c r="P11" s="118"/>
      <c r="Q11" s="118"/>
      <c r="R11" s="118"/>
    </row>
    <row r="12" spans="1:18" ht="14.25">
      <c r="A12" s="290" t="s">
        <v>336</v>
      </c>
      <c r="B12" s="291" t="s">
        <v>288</v>
      </c>
      <c r="C12" s="292">
        <f>SUM(C13:C15)</f>
        <v>0</v>
      </c>
      <c r="D12" s="148"/>
      <c r="E12" s="148"/>
      <c r="F12" s="148"/>
      <c r="G12" s="148"/>
      <c r="H12" s="148"/>
      <c r="I12" s="148"/>
      <c r="J12" s="148"/>
      <c r="K12" s="148"/>
      <c r="L12" s="148"/>
      <c r="P12" s="118"/>
      <c r="Q12" s="118"/>
      <c r="R12" s="118"/>
    </row>
    <row r="13" spans="1:18" ht="14.25">
      <c r="A13" s="293">
        <f>IF($A$5="01.01 - 31.03","јануари",IF($A$5="01.01 - 30.06","април",IF($A$5="01.01 - 30.09","јули",IF($A$5="01.01 - 31.12","октомври",""))))</f>
      </c>
      <c r="B13" s="294" t="s">
        <v>130</v>
      </c>
      <c r="C13" s="873"/>
      <c r="D13" s="305"/>
      <c r="E13" s="305"/>
      <c r="F13" s="305"/>
      <c r="G13" s="305"/>
      <c r="H13" s="305"/>
      <c r="I13" s="305"/>
      <c r="J13" s="305"/>
      <c r="K13" s="305"/>
      <c r="L13" s="148"/>
      <c r="P13" s="118"/>
      <c r="Q13" s="118"/>
      <c r="R13" s="118"/>
    </row>
    <row r="14" spans="1:16" ht="14.25">
      <c r="A14" s="293">
        <f>IF($A$5="01.01 - 31.03","февруари",IF($A$5="01.01 - 30.06","мај",IF($A$5="01.01 - 30.09","август",IF($A$5="01.01 - 31.12","ноември",""))))</f>
      </c>
      <c r="B14" s="294" t="s">
        <v>157</v>
      </c>
      <c r="C14" s="874"/>
      <c r="D14" s="305"/>
      <c r="E14" s="305"/>
      <c r="F14" s="305"/>
      <c r="G14" s="305"/>
      <c r="H14" s="305"/>
      <c r="I14" s="305"/>
      <c r="J14" s="305"/>
      <c r="K14" s="305"/>
      <c r="L14" s="148"/>
      <c r="P14" s="118"/>
    </row>
    <row r="15" spans="1:12" ht="14.25">
      <c r="A15" s="293">
        <f>IF($A$5="01.01 - 31.03","март",IF($A$5="01.01 - 30.06","јуни",IF($A$5="01.01 - 30.09","септември",IF($A$5="01.01 - 31.12","декември",""))))</f>
      </c>
      <c r="B15" s="294" t="s">
        <v>167</v>
      </c>
      <c r="C15" s="874"/>
      <c r="D15" s="305"/>
      <c r="E15" s="305"/>
      <c r="F15" s="305"/>
      <c r="G15" s="305"/>
      <c r="H15" s="305"/>
      <c r="I15" s="305"/>
      <c r="J15" s="305"/>
      <c r="K15" s="305"/>
      <c r="L15" s="148"/>
    </row>
    <row r="16" spans="1:12" ht="14.25">
      <c r="A16" s="299" t="s">
        <v>770</v>
      </c>
      <c r="B16" s="300" t="s">
        <v>318</v>
      </c>
      <c r="C16" s="872">
        <f>SUM(C17:C19)</f>
        <v>0</v>
      </c>
      <c r="D16" s="305"/>
      <c r="E16" s="305"/>
      <c r="F16" s="305"/>
      <c r="G16" s="305"/>
      <c r="H16" s="305"/>
      <c r="I16" s="305"/>
      <c r="J16" s="305"/>
      <c r="K16" s="305"/>
      <c r="L16" s="148"/>
    </row>
    <row r="17" spans="1:12" ht="14.25">
      <c r="A17" s="293">
        <f>IF($A$5="01.01 - 31.03","јануари",IF($A$5="01.01 - 30.06","април",IF($A$5="01.01 - 30.09","јули",IF($A$5="01.01 - 31.12","октомври",""))))</f>
      </c>
      <c r="B17" s="294" t="s">
        <v>902</v>
      </c>
      <c r="C17" s="873"/>
      <c r="D17" s="305"/>
      <c r="E17" s="305"/>
      <c r="F17" s="305"/>
      <c r="G17" s="305"/>
      <c r="H17" s="305"/>
      <c r="I17" s="305"/>
      <c r="J17" s="305"/>
      <c r="K17" s="305"/>
      <c r="L17" s="148"/>
    </row>
    <row r="18" spans="1:16" ht="14.25">
      <c r="A18" s="293">
        <f>IF($A$5="01.01 - 31.03","февруари",IF($A$5="01.01 - 30.06","мај",IF($A$5="01.01 - 30.09","август",IF($A$5="01.01 - 31.12","ноември",""))))</f>
      </c>
      <c r="B18" s="296" t="s">
        <v>903</v>
      </c>
      <c r="C18" s="874"/>
      <c r="D18" s="305"/>
      <c r="E18" s="305"/>
      <c r="F18" s="305"/>
      <c r="G18" s="305"/>
      <c r="H18" s="305"/>
      <c r="I18" s="305"/>
      <c r="J18" s="305"/>
      <c r="K18" s="305"/>
      <c r="L18" s="148"/>
      <c r="P18" s="118"/>
    </row>
    <row r="19" spans="1:16" ht="14.25">
      <c r="A19" s="295">
        <f>IF($A$5="01.01 - 31.03","март",IF($A$5="01.01 - 30.06","јуни",IF($A$5="01.01 - 30.09","септември",IF($A$5="01.01 - 31.12","декември",""))))</f>
      </c>
      <c r="B19" s="296" t="s">
        <v>904</v>
      </c>
      <c r="C19" s="874"/>
      <c r="D19" s="305"/>
      <c r="E19" s="305"/>
      <c r="F19" s="305"/>
      <c r="G19" s="305"/>
      <c r="H19" s="305"/>
      <c r="I19" s="305"/>
      <c r="J19" s="305"/>
      <c r="K19" s="305"/>
      <c r="L19" s="148"/>
      <c r="P19" s="118"/>
    </row>
    <row r="20" spans="1:16" ht="14.25">
      <c r="A20" s="299" t="s">
        <v>939</v>
      </c>
      <c r="B20" s="300" t="s">
        <v>323</v>
      </c>
      <c r="C20" s="872">
        <f>SUM(C21:C23)</f>
        <v>0</v>
      </c>
      <c r="D20" s="305"/>
      <c r="E20" s="305"/>
      <c r="F20" s="305"/>
      <c r="G20" s="305"/>
      <c r="H20" s="305"/>
      <c r="I20" s="305"/>
      <c r="J20" s="305"/>
      <c r="K20" s="305"/>
      <c r="L20" s="148"/>
      <c r="P20" s="118"/>
    </row>
    <row r="21" spans="1:16" ht="14.25">
      <c r="A21" s="293">
        <f>IF($A$5="01.01 - 31.03","јануари",IF($A$5="01.01 - 30.06","април",IF($A$5="01.01 - 30.09","јули",IF($A$5="01.01 - 31.12","октомври",""))))</f>
      </c>
      <c r="B21" s="294" t="s">
        <v>905</v>
      </c>
      <c r="C21" s="873"/>
      <c r="D21" s="305"/>
      <c r="E21" s="305"/>
      <c r="F21" s="305"/>
      <c r="G21" s="305"/>
      <c r="H21" s="305"/>
      <c r="I21" s="305"/>
      <c r="J21" s="305"/>
      <c r="K21" s="305"/>
      <c r="L21" s="148"/>
      <c r="P21" s="118"/>
    </row>
    <row r="22" spans="1:16" ht="14.25">
      <c r="A22" s="293">
        <f>IF($A$5="01.01 - 31.03","февруари",IF($A$5="01.01 - 30.06","мај",IF($A$5="01.01 - 30.09","август",IF($A$5="01.01 - 31.12","ноември",""))))</f>
      </c>
      <c r="B22" s="296" t="s">
        <v>906</v>
      </c>
      <c r="C22" s="874"/>
      <c r="D22" s="305"/>
      <c r="E22" s="305"/>
      <c r="F22" s="305"/>
      <c r="G22" s="305"/>
      <c r="H22" s="305"/>
      <c r="I22" s="305"/>
      <c r="J22" s="305"/>
      <c r="K22" s="305"/>
      <c r="L22" s="148"/>
      <c r="P22" s="118"/>
    </row>
    <row r="23" spans="1:16" ht="15" thickBot="1">
      <c r="A23" s="870">
        <f>IF($A$5="01.01 - 31.03","март",IF($A$5="01.01 - 30.06","јуни",IF($A$5="01.01 - 30.09","септември",IF($A$5="01.01 - 31.12","декември",""))))</f>
      </c>
      <c r="B23" s="871" t="s">
        <v>907</v>
      </c>
      <c r="C23" s="875"/>
      <c r="D23" s="305"/>
      <c r="E23" s="305"/>
      <c r="F23" s="305"/>
      <c r="G23" s="305"/>
      <c r="H23" s="305"/>
      <c r="I23" s="305"/>
      <c r="J23" s="305"/>
      <c r="K23" s="305"/>
      <c r="L23" s="148"/>
      <c r="P23" s="118"/>
    </row>
    <row r="24" spans="1:12" ht="15" thickTop="1">
      <c r="A24" s="149"/>
      <c r="B24" s="147"/>
      <c r="C24" s="148"/>
      <c r="D24" s="148"/>
      <c r="E24" s="148"/>
      <c r="F24" s="148"/>
      <c r="G24" s="148"/>
      <c r="H24" s="148"/>
      <c r="I24" s="148"/>
      <c r="J24" s="148"/>
      <c r="K24" s="148"/>
      <c r="L24" s="148"/>
    </row>
  </sheetData>
  <sheetProtection/>
  <mergeCells count="2">
    <mergeCell ref="A7:G7"/>
    <mergeCell ref="A10:B11"/>
  </mergeCells>
  <hyperlinks>
    <hyperlink ref="A1" location="'СП-Почетна'!A1" display="SP_Почетна"/>
  </hyperlinks>
  <printOptions/>
  <pageMargins left="0.3937007874015748" right="0.7874015748031497" top="0.1968503937007874" bottom="0.5905511811023623" header="0.3937007874015748" footer="0.1968503937007874"/>
  <pageSetup horizontalDpi="600" verticalDpi="600" orientation="portrait" paperSize="9" scale="90" r:id="rId1"/>
  <headerFooter>
    <oddHeader>&amp;R&amp;"Arial,Bold"&amp;P(&amp;N)
</oddHeader>
    <oddFooter>&amp;LИзработил:________________&amp;CКонтролирал:______________&amp;RОдобрил:__________________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AA52"/>
  <sheetViews>
    <sheetView showGridLines="0" zoomScalePageLayoutView="0" workbookViewId="0" topLeftCell="A1">
      <pane ySplit="11" topLeftCell="A30" activePane="bottomLeft" state="frozen"/>
      <selection pane="topLeft" activeCell="A1" sqref="A1"/>
      <selection pane="bottomLeft" activeCell="R48" sqref="R48:Y48"/>
    </sheetView>
  </sheetViews>
  <sheetFormatPr defaultColWidth="9.140625" defaultRowHeight="12.75"/>
  <cols>
    <col min="1" max="1" width="21.8515625" style="307" customWidth="1"/>
    <col min="2" max="2" width="4.140625" style="307" customWidth="1"/>
    <col min="3" max="6" width="7.8515625" style="307" customWidth="1"/>
    <col min="7" max="7" width="7.57421875" style="307" customWidth="1"/>
    <col min="8" max="8" width="7.8515625" style="307" customWidth="1"/>
    <col min="9" max="10" width="6.28125" style="307" customWidth="1"/>
    <col min="11" max="11" width="6.00390625" style="307" customWidth="1"/>
    <col min="12" max="12" width="6.28125" style="307" customWidth="1"/>
    <col min="13" max="13" width="8.140625" style="307" customWidth="1"/>
    <col min="14" max="14" width="7.8515625" style="307" customWidth="1"/>
    <col min="15" max="15" width="8.57421875" style="307" customWidth="1"/>
    <col min="16" max="16" width="8.421875" style="307" customWidth="1"/>
    <col min="17" max="17" width="6.7109375" style="307" customWidth="1"/>
    <col min="18" max="19" width="7.140625" style="307" customWidth="1"/>
    <col min="20" max="21" width="7.28125" style="307" customWidth="1"/>
    <col min="22" max="22" width="8.140625" style="307" customWidth="1"/>
    <col min="23" max="23" width="7.28125" style="307" customWidth="1"/>
    <col min="24" max="24" width="8.140625" style="307" customWidth="1"/>
    <col min="25" max="25" width="10.00390625" style="307" customWidth="1"/>
    <col min="26" max="16384" width="9.140625" style="307" customWidth="1"/>
  </cols>
  <sheetData>
    <row r="1" spans="1:25" ht="12.75">
      <c r="A1" s="458" t="s">
        <v>672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</row>
    <row r="2" spans="1:25" ht="12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</row>
    <row r="3" spans="1:25" ht="12.75">
      <c r="A3" s="1503" t="str">
        <f>'СП-Почетна'!C23</f>
        <v>(група)</v>
      </c>
      <c r="B3" s="1503"/>
      <c r="C3" s="1503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</row>
    <row r="4" spans="1:25" ht="12.75">
      <c r="A4" s="153" t="str">
        <f>'СП-Почетна'!C22</f>
        <v>(назив на друштво)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</row>
    <row r="5" spans="1:25" ht="12.75">
      <c r="A5" s="155" t="str">
        <f>'СП-Почетна'!C24</f>
        <v>(период)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</row>
    <row r="6" spans="1:25" ht="12" customHeight="1">
      <c r="A6" s="441" t="str">
        <f>'СП-Почетна'!C25</f>
        <v>(тековна година)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</row>
    <row r="7" spans="1:27" ht="12.75">
      <c r="A7" s="1425" t="s">
        <v>644</v>
      </c>
      <c r="B7" s="1425"/>
      <c r="C7" s="1425"/>
      <c r="D7" s="1425"/>
      <c r="E7" s="1425"/>
      <c r="F7" s="1425"/>
      <c r="G7" s="1425"/>
      <c r="H7" s="1425"/>
      <c r="I7" s="1425"/>
      <c r="J7" s="1425"/>
      <c r="K7" s="1425"/>
      <c r="L7" s="1425"/>
      <c r="M7" s="1425"/>
      <c r="N7" s="1425"/>
      <c r="O7" s="1425"/>
      <c r="P7" s="1425"/>
      <c r="Q7" s="1425"/>
      <c r="R7" s="1425"/>
      <c r="S7" s="1425"/>
      <c r="T7" s="1425"/>
      <c r="U7" s="1425"/>
      <c r="V7" s="494"/>
      <c r="W7" s="1284"/>
      <c r="X7" s="494"/>
      <c r="Y7" s="494"/>
      <c r="Z7" s="493"/>
      <c r="AA7" s="493"/>
    </row>
    <row r="8" spans="1:25" ht="9" customHeight="1" thickBot="1">
      <c r="A8" s="309"/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</row>
    <row r="9" spans="1:25" ht="12" customHeight="1" thickTop="1">
      <c r="A9" s="1426"/>
      <c r="B9" s="1427"/>
      <c r="C9" s="1432" t="s">
        <v>296</v>
      </c>
      <c r="D9" s="1433"/>
      <c r="E9" s="1437" t="s">
        <v>2</v>
      </c>
      <c r="F9" s="1436"/>
      <c r="G9" s="1436"/>
      <c r="H9" s="1436"/>
      <c r="I9" s="1439"/>
      <c r="J9" s="1437" t="s">
        <v>3</v>
      </c>
      <c r="K9" s="1436"/>
      <c r="L9" s="1436"/>
      <c r="M9" s="1436"/>
      <c r="N9" s="1436"/>
      <c r="O9" s="1436"/>
      <c r="P9" s="1436"/>
      <c r="Q9" s="1439"/>
      <c r="R9" s="1437" t="s">
        <v>286</v>
      </c>
      <c r="S9" s="1436"/>
      <c r="T9" s="1436"/>
      <c r="U9" s="1436"/>
      <c r="V9" s="1436"/>
      <c r="W9" s="1439"/>
      <c r="X9" s="1288"/>
      <c r="Y9" s="1289" t="s">
        <v>287</v>
      </c>
    </row>
    <row r="10" spans="1:25" ht="64.5" customHeight="1">
      <c r="A10" s="1428"/>
      <c r="B10" s="1429"/>
      <c r="C10" s="310" t="s">
        <v>4</v>
      </c>
      <c r="D10" s="311" t="s">
        <v>297</v>
      </c>
      <c r="E10" s="310" t="s">
        <v>5</v>
      </c>
      <c r="F10" s="311" t="s">
        <v>645</v>
      </c>
      <c r="G10" s="311" t="s">
        <v>646</v>
      </c>
      <c r="H10" s="311" t="s">
        <v>647</v>
      </c>
      <c r="I10" s="311" t="s">
        <v>284</v>
      </c>
      <c r="J10" s="310" t="s">
        <v>866</v>
      </c>
      <c r="K10" s="311" t="s">
        <v>648</v>
      </c>
      <c r="L10" s="311" t="s">
        <v>303</v>
      </c>
      <c r="M10" s="311" t="s">
        <v>649</v>
      </c>
      <c r="N10" s="314" t="s">
        <v>623</v>
      </c>
      <c r="O10" s="311" t="s">
        <v>469</v>
      </c>
      <c r="P10" s="315" t="s">
        <v>470</v>
      </c>
      <c r="Q10" s="495" t="s">
        <v>471</v>
      </c>
      <c r="R10" s="1110" t="s">
        <v>310</v>
      </c>
      <c r="S10" s="1067" t="s">
        <v>949</v>
      </c>
      <c r="T10" s="1067" t="s">
        <v>950</v>
      </c>
      <c r="U10" s="1349" t="s">
        <v>472</v>
      </c>
      <c r="V10" s="1349" t="s">
        <v>740</v>
      </c>
      <c r="W10" s="1067" t="s">
        <v>953</v>
      </c>
      <c r="X10" s="1110" t="s">
        <v>892</v>
      </c>
      <c r="Y10" s="1350" t="s">
        <v>956</v>
      </c>
    </row>
    <row r="11" spans="1:25" ht="12.75">
      <c r="A11" s="1430"/>
      <c r="B11" s="1431"/>
      <c r="C11" s="317" t="s">
        <v>288</v>
      </c>
      <c r="D11" s="319" t="s">
        <v>315</v>
      </c>
      <c r="E11" s="322" t="s">
        <v>318</v>
      </c>
      <c r="F11" s="318" t="s">
        <v>319</v>
      </c>
      <c r="G11" s="319" t="s">
        <v>320</v>
      </c>
      <c r="H11" s="318" t="s">
        <v>321</v>
      </c>
      <c r="I11" s="318" t="s">
        <v>322</v>
      </c>
      <c r="J11" s="322" t="s">
        <v>323</v>
      </c>
      <c r="K11" s="325" t="s">
        <v>324</v>
      </c>
      <c r="L11" s="325" t="s">
        <v>325</v>
      </c>
      <c r="M11" s="325" t="s">
        <v>327</v>
      </c>
      <c r="N11" s="326" t="s">
        <v>329</v>
      </c>
      <c r="O11" s="325" t="s">
        <v>330</v>
      </c>
      <c r="P11" s="325" t="s">
        <v>331</v>
      </c>
      <c r="Q11" s="496" t="s">
        <v>332</v>
      </c>
      <c r="R11" s="1312">
        <v>501</v>
      </c>
      <c r="S11" s="1311" t="s">
        <v>951</v>
      </c>
      <c r="T11" s="1311" t="s">
        <v>952</v>
      </c>
      <c r="U11" s="1351">
        <v>502</v>
      </c>
      <c r="V11" s="1351" t="s">
        <v>955</v>
      </c>
      <c r="W11" s="1311" t="s">
        <v>965</v>
      </c>
      <c r="X11" s="1312">
        <v>602</v>
      </c>
      <c r="Y11" s="1352" t="s">
        <v>954</v>
      </c>
    </row>
    <row r="12" spans="1:25" ht="12.75">
      <c r="A12" s="327" t="s">
        <v>334</v>
      </c>
      <c r="B12" s="497" t="s">
        <v>10</v>
      </c>
      <c r="C12" s="26"/>
      <c r="D12" s="27"/>
      <c r="E12" s="26"/>
      <c r="F12" s="27"/>
      <c r="G12" s="27"/>
      <c r="H12" s="27"/>
      <c r="I12" s="27"/>
      <c r="J12" s="26"/>
      <c r="K12" s="27"/>
      <c r="L12" s="27"/>
      <c r="M12" s="27"/>
      <c r="N12" s="29"/>
      <c r="O12" s="27"/>
      <c r="P12" s="27"/>
      <c r="Q12" s="64"/>
      <c r="R12" s="1123"/>
      <c r="S12" s="1023"/>
      <c r="T12" s="1023"/>
      <c r="U12" s="1151"/>
      <c r="V12" s="1151"/>
      <c r="W12" s="1023"/>
      <c r="X12" s="1123"/>
      <c r="Y12" s="1353"/>
    </row>
    <row r="13" spans="1:25" ht="12.75">
      <c r="A13" s="329" t="s">
        <v>335</v>
      </c>
      <c r="B13" s="395" t="s">
        <v>29</v>
      </c>
      <c r="C13" s="31"/>
      <c r="D13" s="32"/>
      <c r="E13" s="31"/>
      <c r="F13" s="32"/>
      <c r="G13" s="32"/>
      <c r="H13" s="32"/>
      <c r="I13" s="32"/>
      <c r="J13" s="31"/>
      <c r="K13" s="32"/>
      <c r="L13" s="32"/>
      <c r="M13" s="32"/>
      <c r="N13" s="34"/>
      <c r="O13" s="32"/>
      <c r="P13" s="32"/>
      <c r="Q13" s="65"/>
      <c r="R13" s="1125"/>
      <c r="S13" s="1033"/>
      <c r="T13" s="1033"/>
      <c r="U13" s="1153"/>
      <c r="V13" s="1153"/>
      <c r="W13" s="1033"/>
      <c r="X13" s="1125"/>
      <c r="Y13" s="1354"/>
    </row>
    <row r="14" spans="1:25" ht="12.75">
      <c r="A14" s="329" t="s">
        <v>336</v>
      </c>
      <c r="B14" s="395" t="s">
        <v>34</v>
      </c>
      <c r="C14" s="31"/>
      <c r="D14" s="32"/>
      <c r="E14" s="31"/>
      <c r="F14" s="32"/>
      <c r="G14" s="32"/>
      <c r="H14" s="32"/>
      <c r="I14" s="32"/>
      <c r="J14" s="31"/>
      <c r="K14" s="32"/>
      <c r="L14" s="32"/>
      <c r="M14" s="32"/>
      <c r="N14" s="34"/>
      <c r="O14" s="32"/>
      <c r="P14" s="32"/>
      <c r="Q14" s="65"/>
      <c r="R14" s="1125"/>
      <c r="S14" s="1033"/>
      <c r="T14" s="1033"/>
      <c r="U14" s="1153"/>
      <c r="V14" s="1153"/>
      <c r="W14" s="1033"/>
      <c r="X14" s="1125"/>
      <c r="Y14" s="1354"/>
    </row>
    <row r="15" spans="1:25" ht="12.75">
      <c r="A15" s="329" t="s">
        <v>337</v>
      </c>
      <c r="B15" s="395" t="s">
        <v>39</v>
      </c>
      <c r="C15" s="31"/>
      <c r="D15" s="32"/>
      <c r="E15" s="31"/>
      <c r="F15" s="32"/>
      <c r="G15" s="32"/>
      <c r="H15" s="32"/>
      <c r="I15" s="32"/>
      <c r="J15" s="31"/>
      <c r="K15" s="32"/>
      <c r="L15" s="32"/>
      <c r="M15" s="32"/>
      <c r="N15" s="34"/>
      <c r="O15" s="32"/>
      <c r="P15" s="32"/>
      <c r="Q15" s="65"/>
      <c r="R15" s="1125"/>
      <c r="S15" s="1033"/>
      <c r="T15" s="1033"/>
      <c r="U15" s="1153"/>
      <c r="V15" s="1153"/>
      <c r="W15" s="1033"/>
      <c r="X15" s="1125"/>
      <c r="Y15" s="1354"/>
    </row>
    <row r="16" spans="1:25" ht="12.75">
      <c r="A16" s="329" t="s">
        <v>338</v>
      </c>
      <c r="B16" s="395" t="s">
        <v>45</v>
      </c>
      <c r="C16" s="31"/>
      <c r="D16" s="32"/>
      <c r="E16" s="31"/>
      <c r="F16" s="32"/>
      <c r="G16" s="32"/>
      <c r="H16" s="32"/>
      <c r="I16" s="32"/>
      <c r="J16" s="31"/>
      <c r="K16" s="32"/>
      <c r="L16" s="32"/>
      <c r="M16" s="32"/>
      <c r="N16" s="34"/>
      <c r="O16" s="32"/>
      <c r="P16" s="32"/>
      <c r="Q16" s="65"/>
      <c r="R16" s="1125"/>
      <c r="S16" s="1033"/>
      <c r="T16" s="1033"/>
      <c r="U16" s="1153"/>
      <c r="V16" s="1153"/>
      <c r="W16" s="1033"/>
      <c r="X16" s="1125"/>
      <c r="Y16" s="1354"/>
    </row>
    <row r="17" spans="1:25" ht="12.75">
      <c r="A17" s="329" t="s">
        <v>339</v>
      </c>
      <c r="B17" s="395" t="s">
        <v>51</v>
      </c>
      <c r="C17" s="31"/>
      <c r="D17" s="32"/>
      <c r="E17" s="31"/>
      <c r="F17" s="32"/>
      <c r="G17" s="32"/>
      <c r="H17" s="32"/>
      <c r="I17" s="32"/>
      <c r="J17" s="31"/>
      <c r="K17" s="32"/>
      <c r="L17" s="32"/>
      <c r="M17" s="32"/>
      <c r="N17" s="34"/>
      <c r="O17" s="32"/>
      <c r="P17" s="32"/>
      <c r="Q17" s="65"/>
      <c r="R17" s="1125"/>
      <c r="S17" s="1033"/>
      <c r="T17" s="1033"/>
      <c r="U17" s="1153"/>
      <c r="V17" s="1153"/>
      <c r="W17" s="1033"/>
      <c r="X17" s="1125"/>
      <c r="Y17" s="1354"/>
    </row>
    <row r="18" spans="1:25" ht="12.75">
      <c r="A18" s="329" t="s">
        <v>340</v>
      </c>
      <c r="B18" s="395" t="s">
        <v>57</v>
      </c>
      <c r="C18" s="31"/>
      <c r="D18" s="32"/>
      <c r="E18" s="31"/>
      <c r="F18" s="32"/>
      <c r="G18" s="32"/>
      <c r="H18" s="32"/>
      <c r="I18" s="32"/>
      <c r="J18" s="31"/>
      <c r="K18" s="32"/>
      <c r="L18" s="32"/>
      <c r="M18" s="32"/>
      <c r="N18" s="34"/>
      <c r="O18" s="32"/>
      <c r="P18" s="32"/>
      <c r="Q18" s="65"/>
      <c r="R18" s="1125"/>
      <c r="S18" s="1033"/>
      <c r="T18" s="1033"/>
      <c r="U18" s="1153"/>
      <c r="V18" s="1153"/>
      <c r="W18" s="1033"/>
      <c r="X18" s="1125"/>
      <c r="Y18" s="1354"/>
    </row>
    <row r="19" spans="1:25" ht="12.75">
      <c r="A19" s="329" t="s">
        <v>341</v>
      </c>
      <c r="B19" s="395" t="s">
        <v>64</v>
      </c>
      <c r="C19" s="405">
        <f>SUM(C20:C21)</f>
        <v>0</v>
      </c>
      <c r="D19" s="406">
        <f aca="true" t="shared" si="0" ref="D19:V19">SUM(D20:D21)</f>
        <v>0</v>
      </c>
      <c r="E19" s="405">
        <f t="shared" si="0"/>
        <v>0</v>
      </c>
      <c r="F19" s="406">
        <f t="shared" si="0"/>
        <v>0</v>
      </c>
      <c r="G19" s="406">
        <f t="shared" si="0"/>
        <v>0</v>
      </c>
      <c r="H19" s="406">
        <f t="shared" si="0"/>
        <v>0</v>
      </c>
      <c r="I19" s="406">
        <f>SUM(I20:I21)</f>
        <v>0</v>
      </c>
      <c r="J19" s="405">
        <f t="shared" si="0"/>
        <v>0</v>
      </c>
      <c r="K19" s="406">
        <f t="shared" si="0"/>
        <v>0</v>
      </c>
      <c r="L19" s="406">
        <f t="shared" si="0"/>
        <v>0</v>
      </c>
      <c r="M19" s="406">
        <f t="shared" si="0"/>
        <v>0</v>
      </c>
      <c r="N19" s="408">
        <f t="shared" si="0"/>
        <v>0</v>
      </c>
      <c r="O19" s="406">
        <f t="shared" si="0"/>
        <v>0</v>
      </c>
      <c r="P19" s="406">
        <f t="shared" si="0"/>
        <v>0</v>
      </c>
      <c r="Q19" s="509">
        <f t="shared" si="0"/>
        <v>0</v>
      </c>
      <c r="R19" s="1116">
        <f t="shared" si="0"/>
        <v>0</v>
      </c>
      <c r="S19" s="969">
        <f>SUM(S20:S21)</f>
        <v>0</v>
      </c>
      <c r="T19" s="969">
        <f>SUM(T20:T21)</f>
        <v>0</v>
      </c>
      <c r="U19" s="1145">
        <f>SUM(U20:U21)</f>
        <v>0</v>
      </c>
      <c r="V19" s="1145">
        <f t="shared" si="0"/>
        <v>0</v>
      </c>
      <c r="W19" s="969">
        <f>SUM(W20:W21)</f>
        <v>0</v>
      </c>
      <c r="X19" s="1116">
        <f>SUM(X20:X21)</f>
        <v>0</v>
      </c>
      <c r="Y19" s="1355">
        <f>SUM(Y20:Y21)</f>
        <v>0</v>
      </c>
    </row>
    <row r="20" spans="1:25" ht="12.75">
      <c r="A20" s="331" t="s">
        <v>342</v>
      </c>
      <c r="B20" s="396" t="s">
        <v>66</v>
      </c>
      <c r="C20" s="36"/>
      <c r="D20" s="37"/>
      <c r="E20" s="36"/>
      <c r="F20" s="37"/>
      <c r="G20" s="37"/>
      <c r="H20" s="37"/>
      <c r="I20" s="37"/>
      <c r="J20" s="36"/>
      <c r="K20" s="37"/>
      <c r="L20" s="37"/>
      <c r="M20" s="37"/>
      <c r="N20" s="39"/>
      <c r="O20" s="37"/>
      <c r="P20" s="37"/>
      <c r="Q20" s="66"/>
      <c r="R20" s="1117"/>
      <c r="S20" s="1118"/>
      <c r="T20" s="1118"/>
      <c r="U20" s="1147"/>
      <c r="V20" s="1147"/>
      <c r="W20" s="1118"/>
      <c r="X20" s="1117"/>
      <c r="Y20" s="1356"/>
    </row>
    <row r="21" spans="1:25" ht="12.75">
      <c r="A21" s="331" t="s">
        <v>343</v>
      </c>
      <c r="B21" s="396" t="s">
        <v>79</v>
      </c>
      <c r="C21" s="36"/>
      <c r="D21" s="37"/>
      <c r="E21" s="36"/>
      <c r="F21" s="37"/>
      <c r="G21" s="37"/>
      <c r="H21" s="37"/>
      <c r="I21" s="37"/>
      <c r="J21" s="36"/>
      <c r="K21" s="37"/>
      <c r="L21" s="37"/>
      <c r="M21" s="37"/>
      <c r="N21" s="39"/>
      <c r="O21" s="37"/>
      <c r="P21" s="37"/>
      <c r="Q21" s="66"/>
      <c r="R21" s="1117"/>
      <c r="S21" s="1118"/>
      <c r="T21" s="1118"/>
      <c r="U21" s="1147"/>
      <c r="V21" s="1147"/>
      <c r="W21" s="1118"/>
      <c r="X21" s="1117"/>
      <c r="Y21" s="1356"/>
    </row>
    <row r="22" spans="1:25" ht="12.75">
      <c r="A22" s="329" t="s">
        <v>344</v>
      </c>
      <c r="B22" s="395" t="s">
        <v>92</v>
      </c>
      <c r="C22" s="405">
        <f>SUM(C23:C24)</f>
        <v>0</v>
      </c>
      <c r="D22" s="406">
        <f aca="true" t="shared" si="1" ref="D22:V22">SUM(D23:D24)</f>
        <v>0</v>
      </c>
      <c r="E22" s="405">
        <f t="shared" si="1"/>
        <v>0</v>
      </c>
      <c r="F22" s="406">
        <f t="shared" si="1"/>
        <v>0</v>
      </c>
      <c r="G22" s="406">
        <f t="shared" si="1"/>
        <v>0</v>
      </c>
      <c r="H22" s="406">
        <f t="shared" si="1"/>
        <v>0</v>
      </c>
      <c r="I22" s="406">
        <f>SUM(I23:I24)</f>
        <v>0</v>
      </c>
      <c r="J22" s="405">
        <f t="shared" si="1"/>
        <v>0</v>
      </c>
      <c r="K22" s="406">
        <f t="shared" si="1"/>
        <v>0</v>
      </c>
      <c r="L22" s="406">
        <f t="shared" si="1"/>
        <v>0</v>
      </c>
      <c r="M22" s="406">
        <f t="shared" si="1"/>
        <v>0</v>
      </c>
      <c r="N22" s="408">
        <f t="shared" si="1"/>
        <v>0</v>
      </c>
      <c r="O22" s="406">
        <f t="shared" si="1"/>
        <v>0</v>
      </c>
      <c r="P22" s="406">
        <f t="shared" si="1"/>
        <v>0</v>
      </c>
      <c r="Q22" s="509">
        <f t="shared" si="1"/>
        <v>0</v>
      </c>
      <c r="R22" s="1116">
        <f t="shared" si="1"/>
        <v>0</v>
      </c>
      <c r="S22" s="969">
        <f>SUM(S23:S24)</f>
        <v>0</v>
      </c>
      <c r="T22" s="969">
        <f>SUM(T23:T24)</f>
        <v>0</v>
      </c>
      <c r="U22" s="1145">
        <f>SUM(U23:U24)</f>
        <v>0</v>
      </c>
      <c r="V22" s="1145">
        <f t="shared" si="1"/>
        <v>0</v>
      </c>
      <c r="W22" s="969">
        <f>SUM(W23:W24)</f>
        <v>0</v>
      </c>
      <c r="X22" s="1116">
        <f>SUM(X23:X24)</f>
        <v>0</v>
      </c>
      <c r="Y22" s="1355">
        <f>SUM(Y23:Y24)</f>
        <v>0</v>
      </c>
    </row>
    <row r="23" spans="1:25" ht="12.75">
      <c r="A23" s="331" t="s">
        <v>342</v>
      </c>
      <c r="B23" s="396" t="s">
        <v>93</v>
      </c>
      <c r="C23" s="36"/>
      <c r="D23" s="37"/>
      <c r="E23" s="36"/>
      <c r="F23" s="37"/>
      <c r="G23" s="37"/>
      <c r="H23" s="37"/>
      <c r="I23" s="37"/>
      <c r="J23" s="36"/>
      <c r="K23" s="37"/>
      <c r="L23" s="37"/>
      <c r="M23" s="37"/>
      <c r="N23" s="39"/>
      <c r="O23" s="37"/>
      <c r="P23" s="37"/>
      <c r="Q23" s="66"/>
      <c r="R23" s="1117"/>
      <c r="S23" s="1118"/>
      <c r="T23" s="1118"/>
      <c r="U23" s="1147"/>
      <c r="V23" s="1147"/>
      <c r="W23" s="1118"/>
      <c r="X23" s="1117"/>
      <c r="Y23" s="1356"/>
    </row>
    <row r="24" spans="1:25" ht="12.75">
      <c r="A24" s="331" t="s">
        <v>343</v>
      </c>
      <c r="B24" s="396" t="s">
        <v>100</v>
      </c>
      <c r="C24" s="36"/>
      <c r="D24" s="37"/>
      <c r="E24" s="36"/>
      <c r="F24" s="37"/>
      <c r="G24" s="37"/>
      <c r="H24" s="37"/>
      <c r="I24" s="37"/>
      <c r="J24" s="36"/>
      <c r="K24" s="37"/>
      <c r="L24" s="37"/>
      <c r="M24" s="37"/>
      <c r="N24" s="39"/>
      <c r="O24" s="37"/>
      <c r="P24" s="37"/>
      <c r="Q24" s="66"/>
      <c r="R24" s="1117"/>
      <c r="S24" s="1118"/>
      <c r="T24" s="1118"/>
      <c r="U24" s="1147"/>
      <c r="V24" s="1147"/>
      <c r="W24" s="1118"/>
      <c r="X24" s="1117"/>
      <c r="Y24" s="1356"/>
    </row>
    <row r="25" spans="1:25" ht="12.75">
      <c r="A25" s="329" t="s">
        <v>345</v>
      </c>
      <c r="B25" s="395" t="s">
        <v>110</v>
      </c>
      <c r="C25" s="405">
        <f>SUM(C26:C27)</f>
        <v>0</v>
      </c>
      <c r="D25" s="406">
        <f aca="true" t="shared" si="2" ref="D25:V25">SUM(D26:D27)</f>
        <v>0</v>
      </c>
      <c r="E25" s="405">
        <f t="shared" si="2"/>
        <v>0</v>
      </c>
      <c r="F25" s="406">
        <f t="shared" si="2"/>
        <v>0</v>
      </c>
      <c r="G25" s="406">
        <f t="shared" si="2"/>
        <v>0</v>
      </c>
      <c r="H25" s="406">
        <f t="shared" si="2"/>
        <v>0</v>
      </c>
      <c r="I25" s="406">
        <f>SUM(I26:I27)</f>
        <v>0</v>
      </c>
      <c r="J25" s="405">
        <f t="shared" si="2"/>
        <v>0</v>
      </c>
      <c r="K25" s="406">
        <f t="shared" si="2"/>
        <v>0</v>
      </c>
      <c r="L25" s="406">
        <f t="shared" si="2"/>
        <v>0</v>
      </c>
      <c r="M25" s="406">
        <f t="shared" si="2"/>
        <v>0</v>
      </c>
      <c r="N25" s="408">
        <f t="shared" si="2"/>
        <v>0</v>
      </c>
      <c r="O25" s="406">
        <f t="shared" si="2"/>
        <v>0</v>
      </c>
      <c r="P25" s="406">
        <f t="shared" si="2"/>
        <v>0</v>
      </c>
      <c r="Q25" s="509">
        <f t="shared" si="2"/>
        <v>0</v>
      </c>
      <c r="R25" s="1116">
        <f t="shared" si="2"/>
        <v>0</v>
      </c>
      <c r="S25" s="969">
        <f>SUM(S26:S27)</f>
        <v>0</v>
      </c>
      <c r="T25" s="969">
        <f>SUM(T26:T27)</f>
        <v>0</v>
      </c>
      <c r="U25" s="1145">
        <f>SUM(U26:U27)</f>
        <v>0</v>
      </c>
      <c r="V25" s="1145">
        <f t="shared" si="2"/>
        <v>0</v>
      </c>
      <c r="W25" s="969">
        <f>SUM(W26:W27)</f>
        <v>0</v>
      </c>
      <c r="X25" s="1116">
        <f>SUM(X26:X27)</f>
        <v>0</v>
      </c>
      <c r="Y25" s="1355">
        <f>SUM(Y26:Y27)</f>
        <v>0</v>
      </c>
    </row>
    <row r="26" spans="1:25" ht="12.75">
      <c r="A26" s="331" t="s">
        <v>342</v>
      </c>
      <c r="B26" s="396" t="s">
        <v>111</v>
      </c>
      <c r="C26" s="36"/>
      <c r="D26" s="37"/>
      <c r="E26" s="36">
        <f>E20+E23</f>
        <v>0</v>
      </c>
      <c r="F26" s="37">
        <f>F20+F23</f>
        <v>0</v>
      </c>
      <c r="G26" s="37">
        <f>G20+G23</f>
        <v>0</v>
      </c>
      <c r="H26" s="37">
        <f>H20+H23</f>
        <v>0</v>
      </c>
      <c r="I26" s="37">
        <f>I20+I23</f>
        <v>0</v>
      </c>
      <c r="J26" s="36"/>
      <c r="K26" s="37"/>
      <c r="L26" s="37"/>
      <c r="M26" s="37"/>
      <c r="N26" s="39">
        <f aca="true" t="shared" si="3" ref="N26:Y26">N20+N23</f>
        <v>0</v>
      </c>
      <c r="O26" s="37">
        <f t="shared" si="3"/>
        <v>0</v>
      </c>
      <c r="P26" s="37">
        <f t="shared" si="3"/>
        <v>0</v>
      </c>
      <c r="Q26" s="66">
        <f t="shared" si="3"/>
        <v>0</v>
      </c>
      <c r="R26" s="1117">
        <f t="shared" si="3"/>
        <v>0</v>
      </c>
      <c r="S26" s="1118">
        <f t="shared" si="3"/>
        <v>0</v>
      </c>
      <c r="T26" s="1118">
        <f t="shared" si="3"/>
        <v>0</v>
      </c>
      <c r="U26" s="1147">
        <f t="shared" si="3"/>
        <v>0</v>
      </c>
      <c r="V26" s="1147">
        <f t="shared" si="3"/>
        <v>0</v>
      </c>
      <c r="W26" s="1118">
        <f t="shared" si="3"/>
        <v>0</v>
      </c>
      <c r="X26" s="1117">
        <f t="shared" si="3"/>
        <v>0</v>
      </c>
      <c r="Y26" s="1356">
        <f t="shared" si="3"/>
        <v>0</v>
      </c>
    </row>
    <row r="27" spans="1:25" ht="12.75">
      <c r="A27" s="331" t="s">
        <v>343</v>
      </c>
      <c r="B27" s="396" t="s">
        <v>118</v>
      </c>
      <c r="C27" s="36"/>
      <c r="D27" s="37"/>
      <c r="E27" s="36">
        <f>E21+E24</f>
        <v>0</v>
      </c>
      <c r="F27" s="37">
        <f>F21+F24</f>
        <v>0</v>
      </c>
      <c r="G27" s="37">
        <f>G21+G24</f>
        <v>0</v>
      </c>
      <c r="H27" s="37">
        <f>H21+H24</f>
        <v>0</v>
      </c>
      <c r="I27" s="37">
        <f>I21+I24</f>
        <v>0</v>
      </c>
      <c r="J27" s="36"/>
      <c r="K27" s="37"/>
      <c r="L27" s="37"/>
      <c r="M27" s="37"/>
      <c r="N27" s="39">
        <f aca="true" t="shared" si="4" ref="N27:Y27">N21+N24</f>
        <v>0</v>
      </c>
      <c r="O27" s="37">
        <f t="shared" si="4"/>
        <v>0</v>
      </c>
      <c r="P27" s="37">
        <f t="shared" si="4"/>
        <v>0</v>
      </c>
      <c r="Q27" s="66">
        <f t="shared" si="4"/>
        <v>0</v>
      </c>
      <c r="R27" s="1117">
        <f t="shared" si="4"/>
        <v>0</v>
      </c>
      <c r="S27" s="1118">
        <f t="shared" si="4"/>
        <v>0</v>
      </c>
      <c r="T27" s="1118">
        <f t="shared" si="4"/>
        <v>0</v>
      </c>
      <c r="U27" s="1147">
        <f t="shared" si="4"/>
        <v>0</v>
      </c>
      <c r="V27" s="1147">
        <f t="shared" si="4"/>
        <v>0</v>
      </c>
      <c r="W27" s="1118">
        <f t="shared" si="4"/>
        <v>0</v>
      </c>
      <c r="X27" s="1117">
        <f t="shared" si="4"/>
        <v>0</v>
      </c>
      <c r="Y27" s="1356">
        <f t="shared" si="4"/>
        <v>0</v>
      </c>
    </row>
    <row r="28" spans="1:25" ht="12.75">
      <c r="A28" s="329" t="s">
        <v>346</v>
      </c>
      <c r="B28" s="395" t="s">
        <v>128</v>
      </c>
      <c r="C28" s="405">
        <f>SUM(C29,C33,C34)</f>
        <v>0</v>
      </c>
      <c r="D28" s="406">
        <f aca="true" t="shared" si="5" ref="D28:V28">SUM(D29,D33,D34)</f>
        <v>0</v>
      </c>
      <c r="E28" s="405">
        <f t="shared" si="5"/>
        <v>0</v>
      </c>
      <c r="F28" s="406">
        <f t="shared" si="5"/>
        <v>0</v>
      </c>
      <c r="G28" s="406">
        <f t="shared" si="5"/>
        <v>0</v>
      </c>
      <c r="H28" s="406">
        <f t="shared" si="5"/>
        <v>0</v>
      </c>
      <c r="I28" s="406">
        <f t="shared" si="5"/>
        <v>0</v>
      </c>
      <c r="J28" s="405">
        <f t="shared" si="5"/>
        <v>0</v>
      </c>
      <c r="K28" s="406">
        <f t="shared" si="5"/>
        <v>0</v>
      </c>
      <c r="L28" s="406">
        <f t="shared" si="5"/>
        <v>0</v>
      </c>
      <c r="M28" s="406">
        <f t="shared" si="5"/>
        <v>0</v>
      </c>
      <c r="N28" s="408">
        <f t="shared" si="5"/>
        <v>0</v>
      </c>
      <c r="O28" s="406">
        <f t="shared" si="5"/>
        <v>0</v>
      </c>
      <c r="P28" s="406">
        <f t="shared" si="5"/>
        <v>0</v>
      </c>
      <c r="Q28" s="509">
        <f t="shared" si="5"/>
        <v>0</v>
      </c>
      <c r="R28" s="1116">
        <f t="shared" si="5"/>
        <v>0</v>
      </c>
      <c r="S28" s="969">
        <f>SUM(S29,S33,S34)</f>
        <v>0</v>
      </c>
      <c r="T28" s="969">
        <f>SUM(T29,T33,T34)</f>
        <v>0</v>
      </c>
      <c r="U28" s="1145">
        <f>SUM(U29,U33,U34)</f>
        <v>0</v>
      </c>
      <c r="V28" s="1145">
        <f t="shared" si="5"/>
        <v>0</v>
      </c>
      <c r="W28" s="969">
        <f>SUM(W29,W33,W34)</f>
        <v>0</v>
      </c>
      <c r="X28" s="1116">
        <f>SUM(X29,X33,X34)</f>
        <v>0</v>
      </c>
      <c r="Y28" s="1355">
        <f>SUM(Y29,Y33,Y34)</f>
        <v>0</v>
      </c>
    </row>
    <row r="29" spans="1:25" ht="12.75">
      <c r="A29" s="331" t="s">
        <v>347</v>
      </c>
      <c r="B29" s="396" t="s">
        <v>288</v>
      </c>
      <c r="C29" s="409">
        <f>SUM(C30:C32)</f>
        <v>0</v>
      </c>
      <c r="D29" s="410">
        <f aca="true" t="shared" si="6" ref="D29:V29">SUM(D30:D32)</f>
        <v>0</v>
      </c>
      <c r="E29" s="409">
        <f t="shared" si="6"/>
        <v>0</v>
      </c>
      <c r="F29" s="410">
        <f t="shared" si="6"/>
        <v>0</v>
      </c>
      <c r="G29" s="410">
        <f t="shared" si="6"/>
        <v>0</v>
      </c>
      <c r="H29" s="410">
        <f t="shared" si="6"/>
        <v>0</v>
      </c>
      <c r="I29" s="410">
        <f t="shared" si="6"/>
        <v>0</v>
      </c>
      <c r="J29" s="409">
        <f t="shared" si="6"/>
        <v>0</v>
      </c>
      <c r="K29" s="410">
        <f t="shared" si="6"/>
        <v>0</v>
      </c>
      <c r="L29" s="410">
        <f t="shared" si="6"/>
        <v>0</v>
      </c>
      <c r="M29" s="410">
        <f t="shared" si="6"/>
        <v>0</v>
      </c>
      <c r="N29" s="412">
        <f t="shared" si="6"/>
        <v>0</v>
      </c>
      <c r="O29" s="410">
        <f t="shared" si="6"/>
        <v>0</v>
      </c>
      <c r="P29" s="410">
        <f t="shared" si="6"/>
        <v>0</v>
      </c>
      <c r="Q29" s="510">
        <f t="shared" si="6"/>
        <v>0</v>
      </c>
      <c r="R29" s="1357">
        <f t="shared" si="6"/>
        <v>0</v>
      </c>
      <c r="S29" s="989">
        <f>SUM(S30:S32)</f>
        <v>0</v>
      </c>
      <c r="T29" s="989">
        <f>SUM(T30:T32)</f>
        <v>0</v>
      </c>
      <c r="U29" s="1358">
        <f>SUM(U30:U32)</f>
        <v>0</v>
      </c>
      <c r="V29" s="1358">
        <f t="shared" si="6"/>
        <v>0</v>
      </c>
      <c r="W29" s="989">
        <f>SUM(W30:W32)</f>
        <v>0</v>
      </c>
      <c r="X29" s="1357">
        <f>SUM(X30:X32)</f>
        <v>0</v>
      </c>
      <c r="Y29" s="1359">
        <f>SUM(Y30:Y32)</f>
        <v>0</v>
      </c>
    </row>
    <row r="30" spans="1:25" ht="12.75">
      <c r="A30" s="333" t="s">
        <v>348</v>
      </c>
      <c r="B30" s="396" t="s">
        <v>130</v>
      </c>
      <c r="C30" s="36"/>
      <c r="D30" s="37"/>
      <c r="E30" s="36"/>
      <c r="F30" s="37"/>
      <c r="G30" s="37"/>
      <c r="H30" s="37"/>
      <c r="I30" s="37"/>
      <c r="J30" s="36"/>
      <c r="K30" s="37"/>
      <c r="L30" s="37"/>
      <c r="M30" s="37"/>
      <c r="N30" s="39"/>
      <c r="O30" s="37"/>
      <c r="P30" s="37"/>
      <c r="Q30" s="66"/>
      <c r="R30" s="1117"/>
      <c r="S30" s="1118"/>
      <c r="T30" s="1118"/>
      <c r="U30" s="1147"/>
      <c r="V30" s="1147"/>
      <c r="W30" s="1118"/>
      <c r="X30" s="1117"/>
      <c r="Y30" s="1356"/>
    </row>
    <row r="31" spans="1:25" ht="12.75">
      <c r="A31" s="333" t="s">
        <v>349</v>
      </c>
      <c r="B31" s="396" t="s">
        <v>157</v>
      </c>
      <c r="C31" s="36"/>
      <c r="D31" s="37"/>
      <c r="E31" s="36"/>
      <c r="F31" s="37"/>
      <c r="G31" s="37"/>
      <c r="H31" s="37"/>
      <c r="I31" s="37"/>
      <c r="J31" s="36"/>
      <c r="K31" s="37"/>
      <c r="L31" s="37"/>
      <c r="M31" s="37"/>
      <c r="N31" s="39"/>
      <c r="O31" s="37"/>
      <c r="P31" s="37"/>
      <c r="Q31" s="66"/>
      <c r="R31" s="1117"/>
      <c r="S31" s="1118"/>
      <c r="T31" s="1118"/>
      <c r="U31" s="1147"/>
      <c r="V31" s="1147"/>
      <c r="W31" s="1118"/>
      <c r="X31" s="1117"/>
      <c r="Y31" s="1356"/>
    </row>
    <row r="32" spans="1:25" ht="12.75">
      <c r="A32" s="333" t="s">
        <v>723</v>
      </c>
      <c r="B32" s="396" t="s">
        <v>167</v>
      </c>
      <c r="C32" s="36"/>
      <c r="D32" s="37"/>
      <c r="E32" s="36"/>
      <c r="F32" s="37"/>
      <c r="G32" s="37"/>
      <c r="H32" s="37"/>
      <c r="I32" s="37"/>
      <c r="J32" s="36"/>
      <c r="K32" s="37"/>
      <c r="L32" s="37"/>
      <c r="M32" s="37"/>
      <c r="N32" s="39"/>
      <c r="O32" s="37"/>
      <c r="P32" s="37"/>
      <c r="Q32" s="66"/>
      <c r="R32" s="1117"/>
      <c r="S32" s="1118"/>
      <c r="T32" s="1118"/>
      <c r="U32" s="1147"/>
      <c r="V32" s="1147"/>
      <c r="W32" s="1118"/>
      <c r="X32" s="1117"/>
      <c r="Y32" s="1356"/>
    </row>
    <row r="33" spans="1:25" ht="12.75">
      <c r="A33" s="331" t="s">
        <v>639</v>
      </c>
      <c r="B33" s="396" t="s">
        <v>177</v>
      </c>
      <c r="C33" s="36"/>
      <c r="D33" s="37"/>
      <c r="E33" s="36"/>
      <c r="F33" s="37"/>
      <c r="G33" s="37"/>
      <c r="H33" s="37"/>
      <c r="I33" s="37"/>
      <c r="J33" s="36"/>
      <c r="K33" s="37"/>
      <c r="L33" s="37"/>
      <c r="M33" s="37"/>
      <c r="N33" s="39"/>
      <c r="O33" s="37"/>
      <c r="P33" s="37"/>
      <c r="Q33" s="66"/>
      <c r="R33" s="1117"/>
      <c r="S33" s="1118"/>
      <c r="T33" s="1118"/>
      <c r="U33" s="1147"/>
      <c r="V33" s="1147"/>
      <c r="W33" s="1118"/>
      <c r="X33" s="1117"/>
      <c r="Y33" s="1356"/>
    </row>
    <row r="34" spans="1:25" ht="12.75">
      <c r="A34" s="331" t="s">
        <v>350</v>
      </c>
      <c r="B34" s="396" t="s">
        <v>179</v>
      </c>
      <c r="C34" s="36"/>
      <c r="D34" s="37"/>
      <c r="E34" s="36"/>
      <c r="F34" s="37"/>
      <c r="G34" s="37"/>
      <c r="H34" s="37"/>
      <c r="I34" s="37"/>
      <c r="J34" s="36"/>
      <c r="K34" s="37"/>
      <c r="L34" s="37"/>
      <c r="M34" s="37"/>
      <c r="N34" s="39"/>
      <c r="O34" s="37"/>
      <c r="P34" s="37"/>
      <c r="Q34" s="66"/>
      <c r="R34" s="1117"/>
      <c r="S34" s="1118"/>
      <c r="T34" s="1118"/>
      <c r="U34" s="1147"/>
      <c r="V34" s="1147"/>
      <c r="W34" s="1118"/>
      <c r="X34" s="1117"/>
      <c r="Y34" s="1356"/>
    </row>
    <row r="35" spans="1:25" ht="12.75">
      <c r="A35" s="329" t="s">
        <v>351</v>
      </c>
      <c r="B35" s="395" t="s">
        <v>181</v>
      </c>
      <c r="C35" s="31"/>
      <c r="D35" s="32"/>
      <c r="E35" s="31"/>
      <c r="F35" s="32"/>
      <c r="G35" s="32"/>
      <c r="H35" s="32"/>
      <c r="I35" s="32"/>
      <c r="J35" s="31"/>
      <c r="K35" s="32"/>
      <c r="L35" s="32"/>
      <c r="M35" s="32"/>
      <c r="N35" s="34"/>
      <c r="O35" s="32"/>
      <c r="P35" s="32"/>
      <c r="Q35" s="65"/>
      <c r="R35" s="1125"/>
      <c r="S35" s="1033"/>
      <c r="T35" s="1033"/>
      <c r="U35" s="1153"/>
      <c r="V35" s="1153"/>
      <c r="W35" s="1033"/>
      <c r="X35" s="1125"/>
      <c r="Y35" s="1354"/>
    </row>
    <row r="36" spans="1:25" ht="12.75">
      <c r="A36" s="329" t="s">
        <v>352</v>
      </c>
      <c r="B36" s="395" t="s">
        <v>187</v>
      </c>
      <c r="C36" s="31"/>
      <c r="D36" s="32"/>
      <c r="E36" s="31"/>
      <c r="F36" s="32"/>
      <c r="G36" s="32"/>
      <c r="H36" s="32"/>
      <c r="I36" s="32"/>
      <c r="J36" s="31"/>
      <c r="K36" s="32"/>
      <c r="L36" s="32"/>
      <c r="M36" s="32"/>
      <c r="N36" s="34"/>
      <c r="O36" s="32"/>
      <c r="P36" s="32"/>
      <c r="Q36" s="65"/>
      <c r="R36" s="1125"/>
      <c r="S36" s="1033"/>
      <c r="T36" s="1033"/>
      <c r="U36" s="1153"/>
      <c r="V36" s="1153"/>
      <c r="W36" s="1033"/>
      <c r="X36" s="1125"/>
      <c r="Y36" s="1354"/>
    </row>
    <row r="37" spans="1:25" ht="12.75">
      <c r="A37" s="329" t="s">
        <v>353</v>
      </c>
      <c r="B37" s="395" t="s">
        <v>194</v>
      </c>
      <c r="C37" s="31"/>
      <c r="D37" s="32"/>
      <c r="E37" s="31"/>
      <c r="F37" s="32"/>
      <c r="G37" s="32"/>
      <c r="H37" s="32"/>
      <c r="I37" s="32"/>
      <c r="J37" s="31"/>
      <c r="K37" s="32"/>
      <c r="L37" s="32"/>
      <c r="M37" s="32"/>
      <c r="N37" s="34"/>
      <c r="O37" s="32"/>
      <c r="P37" s="32"/>
      <c r="Q37" s="65"/>
      <c r="R37" s="1125"/>
      <c r="S37" s="1033"/>
      <c r="T37" s="1033"/>
      <c r="U37" s="1153"/>
      <c r="V37" s="1153"/>
      <c r="W37" s="1033"/>
      <c r="X37" s="1125"/>
      <c r="Y37" s="1354"/>
    </row>
    <row r="38" spans="1:25" ht="12.75">
      <c r="A38" s="329" t="s">
        <v>354</v>
      </c>
      <c r="B38" s="395" t="s">
        <v>236</v>
      </c>
      <c r="C38" s="31"/>
      <c r="D38" s="32"/>
      <c r="E38" s="31"/>
      <c r="F38" s="32"/>
      <c r="G38" s="32"/>
      <c r="H38" s="32"/>
      <c r="I38" s="32"/>
      <c r="J38" s="31"/>
      <c r="K38" s="32"/>
      <c r="L38" s="32"/>
      <c r="M38" s="32"/>
      <c r="N38" s="34"/>
      <c r="O38" s="32"/>
      <c r="P38" s="32"/>
      <c r="Q38" s="65"/>
      <c r="R38" s="1125"/>
      <c r="S38" s="1033"/>
      <c r="T38" s="1033"/>
      <c r="U38" s="1153"/>
      <c r="V38" s="1153"/>
      <c r="W38" s="1033"/>
      <c r="X38" s="1125"/>
      <c r="Y38" s="1354"/>
    </row>
    <row r="39" spans="1:25" ht="12.75">
      <c r="A39" s="329" t="s">
        <v>355</v>
      </c>
      <c r="B39" s="395" t="s">
        <v>246</v>
      </c>
      <c r="C39" s="31"/>
      <c r="D39" s="32"/>
      <c r="E39" s="31"/>
      <c r="F39" s="32"/>
      <c r="G39" s="32"/>
      <c r="H39" s="32"/>
      <c r="I39" s="32"/>
      <c r="J39" s="31"/>
      <c r="K39" s="32"/>
      <c r="L39" s="32"/>
      <c r="M39" s="32"/>
      <c r="N39" s="34"/>
      <c r="O39" s="32"/>
      <c r="P39" s="32"/>
      <c r="Q39" s="65"/>
      <c r="R39" s="1125"/>
      <c r="S39" s="1033"/>
      <c r="T39" s="1033"/>
      <c r="U39" s="1153"/>
      <c r="V39" s="1153"/>
      <c r="W39" s="1033"/>
      <c r="X39" s="1125"/>
      <c r="Y39" s="1354"/>
    </row>
    <row r="40" spans="1:25" ht="12.75">
      <c r="A40" s="329" t="s">
        <v>356</v>
      </c>
      <c r="B40" s="395" t="s">
        <v>251</v>
      </c>
      <c r="C40" s="31"/>
      <c r="D40" s="32"/>
      <c r="E40" s="31"/>
      <c r="F40" s="32"/>
      <c r="G40" s="32"/>
      <c r="H40" s="32"/>
      <c r="I40" s="32"/>
      <c r="J40" s="31"/>
      <c r="K40" s="32"/>
      <c r="L40" s="32"/>
      <c r="M40" s="32"/>
      <c r="N40" s="34"/>
      <c r="O40" s="32"/>
      <c r="P40" s="32"/>
      <c r="Q40" s="65"/>
      <c r="R40" s="1125"/>
      <c r="S40" s="1033"/>
      <c r="T40" s="1033"/>
      <c r="U40" s="1153"/>
      <c r="V40" s="1153"/>
      <c r="W40" s="1033"/>
      <c r="X40" s="1125"/>
      <c r="Y40" s="1354"/>
    </row>
    <row r="41" spans="1:25" ht="12.75">
      <c r="A41" s="329" t="s">
        <v>357</v>
      </c>
      <c r="B41" s="395" t="s">
        <v>263</v>
      </c>
      <c r="C41" s="31"/>
      <c r="D41" s="32"/>
      <c r="E41" s="31"/>
      <c r="F41" s="32"/>
      <c r="G41" s="32"/>
      <c r="H41" s="32"/>
      <c r="I41" s="32"/>
      <c r="J41" s="31"/>
      <c r="K41" s="32"/>
      <c r="L41" s="32"/>
      <c r="M41" s="32"/>
      <c r="N41" s="34"/>
      <c r="O41" s="32"/>
      <c r="P41" s="32"/>
      <c r="Q41" s="65"/>
      <c r="R41" s="1125"/>
      <c r="S41" s="1033"/>
      <c r="T41" s="1033"/>
      <c r="U41" s="1153"/>
      <c r="V41" s="1153"/>
      <c r="W41" s="1033"/>
      <c r="X41" s="1125"/>
      <c r="Y41" s="1354"/>
    </row>
    <row r="42" spans="1:25" ht="13.5" thickBot="1">
      <c r="A42" s="334" t="s">
        <v>358</v>
      </c>
      <c r="B42" s="397" t="s">
        <v>269</v>
      </c>
      <c r="C42" s="40"/>
      <c r="D42" s="41"/>
      <c r="E42" s="40"/>
      <c r="F42" s="41"/>
      <c r="G42" s="41"/>
      <c r="H42" s="41"/>
      <c r="I42" s="41"/>
      <c r="J42" s="40"/>
      <c r="K42" s="41"/>
      <c r="L42" s="41"/>
      <c r="M42" s="41"/>
      <c r="N42" s="43"/>
      <c r="O42" s="41"/>
      <c r="P42" s="41"/>
      <c r="Q42" s="67"/>
      <c r="R42" s="1127"/>
      <c r="S42" s="1040"/>
      <c r="T42" s="1040"/>
      <c r="U42" s="1155"/>
      <c r="V42" s="1155"/>
      <c r="W42" s="1040"/>
      <c r="X42" s="1127"/>
      <c r="Y42" s="1360"/>
    </row>
    <row r="43" spans="1:25" ht="14.25" thickBot="1" thickTop="1">
      <c r="A43" s="336" t="s">
        <v>359</v>
      </c>
      <c r="B43" s="897" t="s">
        <v>814</v>
      </c>
      <c r="C43" s="773"/>
      <c r="D43" s="774"/>
      <c r="E43" s="400">
        <f>SUM(E12:E18)+E25+E28+SUM(E35:E42)</f>
        <v>0</v>
      </c>
      <c r="F43" s="401">
        <f aca="true" t="shared" si="7" ref="F43:V43">SUM(F12:F18)+F25+F28+SUM(F35:F42)</f>
        <v>0</v>
      </c>
      <c r="G43" s="401">
        <f t="shared" si="7"/>
        <v>0</v>
      </c>
      <c r="H43" s="401">
        <f t="shared" si="7"/>
        <v>0</v>
      </c>
      <c r="I43" s="401">
        <f t="shared" si="7"/>
        <v>0</v>
      </c>
      <c r="J43" s="400"/>
      <c r="K43" s="401"/>
      <c r="L43" s="401"/>
      <c r="M43" s="401"/>
      <c r="N43" s="403">
        <f t="shared" si="7"/>
        <v>0</v>
      </c>
      <c r="O43" s="401">
        <f t="shared" si="7"/>
        <v>0</v>
      </c>
      <c r="P43" s="401">
        <f t="shared" si="7"/>
        <v>0</v>
      </c>
      <c r="Q43" s="504">
        <f t="shared" si="7"/>
        <v>0</v>
      </c>
      <c r="R43" s="1361">
        <f t="shared" si="7"/>
        <v>0</v>
      </c>
      <c r="S43" s="1050">
        <f>SUM(S12:S18)+S25+S28+SUM(S35:S42)</f>
        <v>0</v>
      </c>
      <c r="T43" s="1050">
        <f>SUM(T12:T18)+T25+T28+SUM(T35:T42)</f>
        <v>0</v>
      </c>
      <c r="U43" s="1362">
        <f t="shared" si="7"/>
        <v>0</v>
      </c>
      <c r="V43" s="1362">
        <f t="shared" si="7"/>
        <v>0</v>
      </c>
      <c r="W43" s="1050">
        <f>SUM(W12:W18)+W25+W28+SUM(W35:W42)</f>
        <v>0</v>
      </c>
      <c r="X43" s="1361">
        <f>SUM(X12:X18)+X25+X28+SUM(X35:X42)</f>
        <v>0</v>
      </c>
      <c r="Y43" s="1363">
        <f>SUM(Y12:Y18)+Y25+Y28+SUM(Y35:Y42)</f>
        <v>0</v>
      </c>
    </row>
    <row r="44" spans="1:25" ht="13.5" thickTop="1">
      <c r="A44" s="498" t="s">
        <v>473</v>
      </c>
      <c r="B44" s="499"/>
      <c r="C44" s="505"/>
      <c r="D44" s="506"/>
      <c r="E44" s="507"/>
      <c r="F44" s="508"/>
      <c r="G44" s="508"/>
      <c r="H44" s="506"/>
      <c r="I44" s="508"/>
      <c r="J44" s="507"/>
      <c r="K44" s="508"/>
      <c r="L44" s="508"/>
      <c r="M44" s="508"/>
      <c r="N44" s="508"/>
      <c r="O44" s="508"/>
      <c r="P44" s="508"/>
      <c r="Q44" s="506"/>
      <c r="R44" s="1364"/>
      <c r="S44" s="1365"/>
      <c r="T44" s="1365"/>
      <c r="U44" s="1365"/>
      <c r="V44" s="1365"/>
      <c r="W44" s="1365"/>
      <c r="X44" s="1364"/>
      <c r="Y44" s="1366"/>
    </row>
    <row r="45" spans="1:25" ht="12.75">
      <c r="A45" s="469" t="s">
        <v>474</v>
      </c>
      <c r="B45" s="395" t="s">
        <v>475</v>
      </c>
      <c r="C45" s="34"/>
      <c r="D45" s="65"/>
      <c r="E45" s="31"/>
      <c r="F45" s="32"/>
      <c r="G45" s="32"/>
      <c r="H45" s="65"/>
      <c r="I45" s="32"/>
      <c r="J45" s="31"/>
      <c r="K45" s="32"/>
      <c r="L45" s="32"/>
      <c r="M45" s="32"/>
      <c r="N45" s="32"/>
      <c r="O45" s="32"/>
      <c r="P45" s="32"/>
      <c r="Q45" s="65"/>
      <c r="R45" s="1125"/>
      <c r="S45" s="1033"/>
      <c r="T45" s="1033"/>
      <c r="U45" s="1033"/>
      <c r="V45" s="1033"/>
      <c r="W45" s="1033"/>
      <c r="X45" s="1125"/>
      <c r="Y45" s="1367"/>
    </row>
    <row r="46" spans="1:25" ht="12.75">
      <c r="A46" s="471" t="s">
        <v>650</v>
      </c>
      <c r="B46" s="397" t="s">
        <v>476</v>
      </c>
      <c r="C46" s="43"/>
      <c r="D46" s="67"/>
      <c r="E46" s="40"/>
      <c r="F46" s="41"/>
      <c r="G46" s="41"/>
      <c r="H46" s="67"/>
      <c r="I46" s="41"/>
      <c r="J46" s="40"/>
      <c r="K46" s="41"/>
      <c r="L46" s="41"/>
      <c r="M46" s="41"/>
      <c r="N46" s="41"/>
      <c r="O46" s="41"/>
      <c r="P46" s="41"/>
      <c r="Q46" s="67"/>
      <c r="R46" s="1127"/>
      <c r="S46" s="1040"/>
      <c r="T46" s="1040"/>
      <c r="U46" s="1040"/>
      <c r="V46" s="1040"/>
      <c r="W46" s="1040"/>
      <c r="X46" s="1127"/>
      <c r="Y46" s="1368"/>
    </row>
    <row r="47" spans="1:25" ht="12.75">
      <c r="A47" s="500" t="s">
        <v>477</v>
      </c>
      <c r="B47" s="501" t="s">
        <v>478</v>
      </c>
      <c r="C47" s="68"/>
      <c r="D47" s="69"/>
      <c r="E47" s="70"/>
      <c r="F47" s="71"/>
      <c r="G47" s="71"/>
      <c r="H47" s="69"/>
      <c r="I47" s="71"/>
      <c r="J47" s="70"/>
      <c r="K47" s="71"/>
      <c r="L47" s="71"/>
      <c r="M47" s="71"/>
      <c r="N47" s="71"/>
      <c r="O47" s="71"/>
      <c r="P47" s="71"/>
      <c r="Q47" s="69"/>
      <c r="R47" s="1369"/>
      <c r="S47" s="1370"/>
      <c r="T47" s="1370"/>
      <c r="U47" s="1370"/>
      <c r="V47" s="1370"/>
      <c r="W47" s="1370"/>
      <c r="X47" s="1369"/>
      <c r="Y47" s="1371"/>
    </row>
    <row r="48" spans="1:25" ht="13.5" thickBot="1">
      <c r="A48" s="502" t="s">
        <v>479</v>
      </c>
      <c r="B48" s="503" t="s">
        <v>480</v>
      </c>
      <c r="C48" s="72"/>
      <c r="D48" s="73"/>
      <c r="E48" s="74"/>
      <c r="F48" s="75"/>
      <c r="G48" s="75"/>
      <c r="H48" s="73"/>
      <c r="I48" s="75"/>
      <c r="J48" s="74"/>
      <c r="K48" s="75"/>
      <c r="L48" s="75"/>
      <c r="M48" s="75"/>
      <c r="N48" s="75"/>
      <c r="O48" s="75"/>
      <c r="P48" s="75"/>
      <c r="Q48" s="73"/>
      <c r="R48" s="74"/>
      <c r="S48" s="75"/>
      <c r="T48" s="75"/>
      <c r="U48" s="75"/>
      <c r="V48" s="75"/>
      <c r="W48" s="75"/>
      <c r="X48" s="74"/>
      <c r="Y48" s="1372"/>
    </row>
    <row r="49" spans="1:25" ht="13.5" thickTop="1">
      <c r="A49" s="309"/>
      <c r="B49" s="309"/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</row>
    <row r="51" ht="12.75">
      <c r="C51" s="375"/>
    </row>
    <row r="52" ht="12.75">
      <c r="C52" s="375"/>
    </row>
  </sheetData>
  <sheetProtection/>
  <mergeCells count="7">
    <mergeCell ref="A3:C3"/>
    <mergeCell ref="A7:U7"/>
    <mergeCell ref="A9:B11"/>
    <mergeCell ref="C9:D9"/>
    <mergeCell ref="J9:Q9"/>
    <mergeCell ref="E9:I9"/>
    <mergeCell ref="R9:W9"/>
  </mergeCells>
  <hyperlinks>
    <hyperlink ref="A1" location="'СП-Почетна'!A1" display="SP_Почетна"/>
  </hyperlinks>
  <printOptions/>
  <pageMargins left="0.1968503937007874" right="0.1968503937007874" top="0.1968503937007874" bottom="0.5905511811023623" header="0.31496062992125984" footer="0.1968503937007874"/>
  <pageSetup horizontalDpi="600" verticalDpi="600" orientation="landscape" paperSize="9" scale="85" r:id="rId1"/>
  <headerFooter>
    <oddHeader>&amp;R&amp;P (&amp;N)
</oddHeader>
    <oddFooter>&amp;LИзработил:________________&amp;CКонтолирал:_______________&amp;RОдобрил:__________________</oddFooter>
  </headerFooter>
  <rowBreaks count="1" manualBreakCount="1">
    <brk id="43" max="2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AA44"/>
  <sheetViews>
    <sheetView showGridLines="0" zoomScalePageLayoutView="0" workbookViewId="0" topLeftCell="A1">
      <pane xSplit="2" ySplit="11" topLeftCell="C3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46" sqref="C46:C49"/>
    </sheetView>
  </sheetViews>
  <sheetFormatPr defaultColWidth="9.140625" defaultRowHeight="12.75" outlineLevelCol="1"/>
  <cols>
    <col min="1" max="1" width="28.00390625" style="376" customWidth="1"/>
    <col min="2" max="2" width="4.421875" style="377" customWidth="1"/>
    <col min="3" max="4" width="9.7109375" style="375" customWidth="1"/>
    <col min="5" max="5" width="9.00390625" style="375" customWidth="1"/>
    <col min="6" max="8" width="9.7109375" style="375" customWidth="1"/>
    <col min="9" max="9" width="8.8515625" style="375" customWidth="1"/>
    <col min="10" max="12" width="9.7109375" style="375" customWidth="1"/>
    <col min="13" max="18" width="8.00390625" style="375" customWidth="1"/>
    <col min="19" max="19" width="8.57421875" style="375" customWidth="1"/>
    <col min="20" max="25" width="8.00390625" style="375" customWidth="1" outlineLevel="1"/>
    <col min="26" max="26" width="8.57421875" style="375" customWidth="1" outlineLevel="1"/>
    <col min="27" max="27" width="9.140625" style="307" customWidth="1"/>
    <col min="28" max="16384" width="9.140625" style="375" customWidth="1"/>
  </cols>
  <sheetData>
    <row r="1" spans="1:27" s="373" customFormat="1" ht="14.25" customHeight="1">
      <c r="A1" s="458" t="s">
        <v>672</v>
      </c>
      <c r="B1" s="378"/>
      <c r="C1" s="379"/>
      <c r="D1" s="379"/>
      <c r="E1" s="379"/>
      <c r="F1" s="380"/>
      <c r="G1" s="381"/>
      <c r="H1" s="381"/>
      <c r="I1" s="381"/>
      <c r="J1" s="381"/>
      <c r="K1" s="381"/>
      <c r="L1" s="381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</row>
    <row r="2" spans="1:27" s="373" customFormat="1" ht="14.25" customHeight="1">
      <c r="A2" s="382"/>
      <c r="B2" s="383"/>
      <c r="C2" s="384"/>
      <c r="D2" s="384"/>
      <c r="E2" s="384"/>
      <c r="F2" s="381"/>
      <c r="G2" s="381"/>
      <c r="H2" s="381"/>
      <c r="I2" s="381"/>
      <c r="J2" s="381"/>
      <c r="K2" s="381"/>
      <c r="L2" s="381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</row>
    <row r="3" spans="1:27" s="373" customFormat="1" ht="14.25" customHeight="1">
      <c r="A3" s="1503" t="str">
        <f>'СП-Почетна'!C23</f>
        <v>(група)</v>
      </c>
      <c r="B3" s="1503"/>
      <c r="C3" s="1503"/>
      <c r="D3" s="386"/>
      <c r="E3" s="387"/>
      <c r="F3" s="388"/>
      <c r="G3" s="388"/>
      <c r="H3" s="388"/>
      <c r="I3" s="388"/>
      <c r="J3" s="388"/>
      <c r="K3" s="388"/>
      <c r="L3" s="388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79"/>
    </row>
    <row r="4" spans="1:27" s="373" customFormat="1" ht="14.25" customHeight="1">
      <c r="A4" s="155" t="str">
        <f>'СП-Почетна'!C22</f>
        <v>(назив на друштво)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  <c r="AA4" s="379"/>
    </row>
    <row r="5" spans="1:27" s="373" customFormat="1" ht="14.25" customHeight="1">
      <c r="A5" s="155" t="str">
        <f>'СП-Почетна'!C24</f>
        <v>(период)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</row>
    <row r="6" spans="1:27" s="374" customFormat="1" ht="12.75" customHeight="1">
      <c r="A6" s="155" t="str">
        <f>'СП-Почетна'!C25</f>
        <v>(тековна година)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</row>
    <row r="7" spans="1:27" ht="18" customHeight="1">
      <c r="A7" s="391"/>
      <c r="B7" s="392"/>
      <c r="C7" s="1504" t="s">
        <v>481</v>
      </c>
      <c r="D7" s="1504"/>
      <c r="E7" s="1504"/>
      <c r="F7" s="1504"/>
      <c r="G7" s="1504"/>
      <c r="H7" s="1504"/>
      <c r="I7" s="1504"/>
      <c r="J7" s="1504"/>
      <c r="K7" s="1504"/>
      <c r="L7" s="1504"/>
      <c r="M7" s="1504" t="s">
        <v>481</v>
      </c>
      <c r="N7" s="1504"/>
      <c r="O7" s="1504"/>
      <c r="P7" s="1504"/>
      <c r="Q7" s="1504"/>
      <c r="R7" s="1504"/>
      <c r="S7" s="1504"/>
      <c r="T7" s="1504"/>
      <c r="U7" s="1504"/>
      <c r="V7" s="1504"/>
      <c r="W7" s="1504"/>
      <c r="X7" s="1504"/>
      <c r="Y7" s="1504"/>
      <c r="Z7" s="1504"/>
      <c r="AA7" s="1504"/>
    </row>
    <row r="8" spans="1:27" ht="9" customHeight="1" thickBot="1">
      <c r="A8" s="393"/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  <c r="AA8" s="309"/>
    </row>
    <row r="9" spans="1:27" ht="24.75" customHeight="1" thickTop="1">
      <c r="A9" s="1440"/>
      <c r="B9" s="1441"/>
      <c r="C9" s="1446" t="s">
        <v>361</v>
      </c>
      <c r="D9" s="1447"/>
      <c r="E9" s="1447"/>
      <c r="F9" s="1447"/>
      <c r="G9" s="1447"/>
      <c r="H9" s="1447"/>
      <c r="I9" s="1447"/>
      <c r="J9" s="1448"/>
      <c r="K9" s="1448"/>
      <c r="L9" s="1449"/>
      <c r="M9" s="1525" t="s">
        <v>482</v>
      </c>
      <c r="N9" s="1526"/>
      <c r="O9" s="1526"/>
      <c r="P9" s="1527"/>
      <c r="Q9" s="1527"/>
      <c r="R9" s="1527"/>
      <c r="S9" s="1528"/>
      <c r="T9" s="1525" t="s">
        <v>483</v>
      </c>
      <c r="U9" s="1526"/>
      <c r="V9" s="1526"/>
      <c r="W9" s="1527"/>
      <c r="X9" s="1527"/>
      <c r="Y9" s="1527"/>
      <c r="Z9" s="1529"/>
      <c r="AA9" s="309"/>
    </row>
    <row r="10" spans="1:27" ht="54.75" customHeight="1">
      <c r="A10" s="1442"/>
      <c r="B10" s="1443"/>
      <c r="C10" s="310" t="s">
        <v>364</v>
      </c>
      <c r="D10" s="311" t="s">
        <v>365</v>
      </c>
      <c r="E10" s="311" t="s">
        <v>366</v>
      </c>
      <c r="F10" s="311" t="s">
        <v>367</v>
      </c>
      <c r="G10" s="311" t="s">
        <v>368</v>
      </c>
      <c r="H10" s="311" t="s">
        <v>369</v>
      </c>
      <c r="I10" s="311" t="s">
        <v>640</v>
      </c>
      <c r="J10" s="311" t="s">
        <v>370</v>
      </c>
      <c r="K10" s="311" t="s">
        <v>540</v>
      </c>
      <c r="L10" s="313" t="s">
        <v>889</v>
      </c>
      <c r="M10" s="310" t="s">
        <v>364</v>
      </c>
      <c r="N10" s="311" t="s">
        <v>365</v>
      </c>
      <c r="O10" s="311" t="s">
        <v>366</v>
      </c>
      <c r="P10" s="311" t="s">
        <v>641</v>
      </c>
      <c r="Q10" s="311" t="s">
        <v>919</v>
      </c>
      <c r="R10" s="311" t="s">
        <v>370</v>
      </c>
      <c r="S10" s="313" t="s">
        <v>540</v>
      </c>
      <c r="T10" s="310" t="s">
        <v>364</v>
      </c>
      <c r="U10" s="311" t="s">
        <v>365</v>
      </c>
      <c r="V10" s="311" t="s">
        <v>366</v>
      </c>
      <c r="W10" s="311" t="s">
        <v>641</v>
      </c>
      <c r="X10" s="311" t="s">
        <v>919</v>
      </c>
      <c r="Y10" s="311" t="s">
        <v>370</v>
      </c>
      <c r="Z10" s="316" t="s">
        <v>540</v>
      </c>
      <c r="AA10" s="309"/>
    </row>
    <row r="11" spans="1:27" ht="12.75" customHeight="1">
      <c r="A11" s="1444"/>
      <c r="B11" s="1445"/>
      <c r="C11" s="322" t="s">
        <v>288</v>
      </c>
      <c r="D11" s="318" t="s">
        <v>295</v>
      </c>
      <c r="E11" s="318" t="s">
        <v>313</v>
      </c>
      <c r="F11" s="318" t="s">
        <v>314</v>
      </c>
      <c r="G11" s="318" t="s">
        <v>315</v>
      </c>
      <c r="H11" s="319" t="s">
        <v>316</v>
      </c>
      <c r="I11" s="319" t="s">
        <v>317</v>
      </c>
      <c r="J11" s="319" t="s">
        <v>371</v>
      </c>
      <c r="K11" s="319" t="s">
        <v>400</v>
      </c>
      <c r="L11" s="937" t="s">
        <v>401</v>
      </c>
      <c r="M11" s="322" t="s">
        <v>318</v>
      </c>
      <c r="N11" s="318" t="s">
        <v>319</v>
      </c>
      <c r="O11" s="318" t="s">
        <v>320</v>
      </c>
      <c r="P11" s="318" t="s">
        <v>321</v>
      </c>
      <c r="Q11" s="318" t="s">
        <v>322</v>
      </c>
      <c r="R11" s="318" t="s">
        <v>372</v>
      </c>
      <c r="S11" s="937" t="s">
        <v>490</v>
      </c>
      <c r="T11" s="322" t="s">
        <v>323</v>
      </c>
      <c r="U11" s="318" t="s">
        <v>324</v>
      </c>
      <c r="V11" s="318" t="s">
        <v>325</v>
      </c>
      <c r="W11" s="318" t="s">
        <v>326</v>
      </c>
      <c r="X11" s="318" t="s">
        <v>327</v>
      </c>
      <c r="Y11" s="318" t="s">
        <v>328</v>
      </c>
      <c r="Z11" s="883" t="s">
        <v>920</v>
      </c>
      <c r="AA11" s="309"/>
    </row>
    <row r="12" spans="1:27" ht="12.75" customHeight="1">
      <c r="A12" s="327" t="s">
        <v>334</v>
      </c>
      <c r="B12" s="394" t="s">
        <v>10</v>
      </c>
      <c r="C12" s="26"/>
      <c r="D12" s="27"/>
      <c r="E12" s="27"/>
      <c r="F12" s="27"/>
      <c r="G12" s="27"/>
      <c r="H12" s="27"/>
      <c r="I12" s="27"/>
      <c r="J12" s="27"/>
      <c r="K12" s="27"/>
      <c r="L12" s="28"/>
      <c r="M12" s="26"/>
      <c r="N12" s="27"/>
      <c r="O12" s="27"/>
      <c r="P12" s="27"/>
      <c r="Q12" s="27"/>
      <c r="R12" s="27"/>
      <c r="S12" s="28"/>
      <c r="T12" s="26"/>
      <c r="U12" s="27"/>
      <c r="V12" s="27"/>
      <c r="W12" s="27"/>
      <c r="X12" s="27"/>
      <c r="Y12" s="27"/>
      <c r="Z12" s="30"/>
      <c r="AA12" s="309"/>
    </row>
    <row r="13" spans="1:27" ht="12.75" customHeight="1">
      <c r="A13" s="329" t="s">
        <v>335</v>
      </c>
      <c r="B13" s="395" t="s">
        <v>29</v>
      </c>
      <c r="C13" s="31"/>
      <c r="D13" s="32"/>
      <c r="E13" s="32"/>
      <c r="F13" s="32"/>
      <c r="G13" s="32"/>
      <c r="H13" s="32"/>
      <c r="I13" s="32"/>
      <c r="J13" s="32"/>
      <c r="K13" s="32"/>
      <c r="L13" s="33"/>
      <c r="M13" s="31"/>
      <c r="N13" s="32"/>
      <c r="O13" s="32"/>
      <c r="P13" s="32"/>
      <c r="Q13" s="32"/>
      <c r="R13" s="32"/>
      <c r="S13" s="33"/>
      <c r="T13" s="31"/>
      <c r="U13" s="32"/>
      <c r="V13" s="32"/>
      <c r="W13" s="32"/>
      <c r="X13" s="32"/>
      <c r="Y13" s="32"/>
      <c r="Z13" s="35"/>
      <c r="AA13" s="309"/>
    </row>
    <row r="14" spans="1:27" ht="12.75" customHeight="1">
      <c r="A14" s="329" t="s">
        <v>336</v>
      </c>
      <c r="B14" s="395" t="s">
        <v>34</v>
      </c>
      <c r="C14" s="31"/>
      <c r="D14" s="32"/>
      <c r="E14" s="32"/>
      <c r="F14" s="32"/>
      <c r="G14" s="32"/>
      <c r="H14" s="32"/>
      <c r="I14" s="32"/>
      <c r="J14" s="32"/>
      <c r="K14" s="861"/>
      <c r="L14" s="33"/>
      <c r="M14" s="31"/>
      <c r="N14" s="32"/>
      <c r="O14" s="32"/>
      <c r="P14" s="32"/>
      <c r="Q14" s="32"/>
      <c r="R14" s="32"/>
      <c r="S14" s="863"/>
      <c r="T14" s="31"/>
      <c r="U14" s="32"/>
      <c r="V14" s="32"/>
      <c r="W14" s="32"/>
      <c r="X14" s="32"/>
      <c r="Y14" s="32"/>
      <c r="Z14" s="865"/>
      <c r="AA14" s="309"/>
    </row>
    <row r="15" spans="1:27" ht="12.75" customHeight="1">
      <c r="A15" s="329" t="s">
        <v>337</v>
      </c>
      <c r="B15" s="395" t="s">
        <v>39</v>
      </c>
      <c r="C15" s="31"/>
      <c r="D15" s="32"/>
      <c r="E15" s="32"/>
      <c r="F15" s="32"/>
      <c r="G15" s="32"/>
      <c r="H15" s="32"/>
      <c r="I15" s="32"/>
      <c r="J15" s="32"/>
      <c r="K15" s="861"/>
      <c r="L15" s="33"/>
      <c r="M15" s="31"/>
      <c r="N15" s="32"/>
      <c r="O15" s="32"/>
      <c r="P15" s="32"/>
      <c r="Q15" s="32"/>
      <c r="R15" s="32"/>
      <c r="S15" s="863"/>
      <c r="T15" s="31"/>
      <c r="U15" s="32"/>
      <c r="V15" s="32"/>
      <c r="W15" s="32"/>
      <c r="X15" s="32"/>
      <c r="Y15" s="32"/>
      <c r="Z15" s="865"/>
      <c r="AA15" s="309"/>
    </row>
    <row r="16" spans="1:27" ht="12.75" customHeight="1">
      <c r="A16" s="329" t="s">
        <v>338</v>
      </c>
      <c r="B16" s="395" t="s">
        <v>45</v>
      </c>
      <c r="C16" s="31"/>
      <c r="D16" s="32"/>
      <c r="E16" s="32"/>
      <c r="F16" s="32"/>
      <c r="G16" s="32"/>
      <c r="H16" s="32"/>
      <c r="I16" s="32"/>
      <c r="J16" s="32"/>
      <c r="K16" s="861"/>
      <c r="L16" s="33"/>
      <c r="M16" s="31"/>
      <c r="N16" s="32"/>
      <c r="O16" s="32"/>
      <c r="P16" s="32"/>
      <c r="Q16" s="32"/>
      <c r="R16" s="32"/>
      <c r="S16" s="863"/>
      <c r="T16" s="31"/>
      <c r="U16" s="32"/>
      <c r="V16" s="32"/>
      <c r="W16" s="32"/>
      <c r="X16" s="32"/>
      <c r="Y16" s="32"/>
      <c r="Z16" s="865"/>
      <c r="AA16" s="309"/>
    </row>
    <row r="17" spans="1:27" ht="12.75" customHeight="1">
      <c r="A17" s="329" t="s">
        <v>339</v>
      </c>
      <c r="B17" s="395" t="s">
        <v>51</v>
      </c>
      <c r="C17" s="31"/>
      <c r="D17" s="32"/>
      <c r="E17" s="32"/>
      <c r="F17" s="32"/>
      <c r="G17" s="32"/>
      <c r="H17" s="32"/>
      <c r="I17" s="32"/>
      <c r="J17" s="32"/>
      <c r="K17" s="861"/>
      <c r="L17" s="33"/>
      <c r="M17" s="31"/>
      <c r="N17" s="32"/>
      <c r="O17" s="32"/>
      <c r="P17" s="32"/>
      <c r="Q17" s="32"/>
      <c r="R17" s="32"/>
      <c r="S17" s="863"/>
      <c r="T17" s="31"/>
      <c r="U17" s="32"/>
      <c r="V17" s="32"/>
      <c r="W17" s="32"/>
      <c r="X17" s="32"/>
      <c r="Y17" s="32"/>
      <c r="Z17" s="865"/>
      <c r="AA17" s="309"/>
    </row>
    <row r="18" spans="1:27" ht="12.75" customHeight="1">
      <c r="A18" s="329" t="s">
        <v>340</v>
      </c>
      <c r="B18" s="395" t="s">
        <v>57</v>
      </c>
      <c r="C18" s="31"/>
      <c r="D18" s="32"/>
      <c r="E18" s="32"/>
      <c r="F18" s="32"/>
      <c r="G18" s="32"/>
      <c r="H18" s="32"/>
      <c r="I18" s="32"/>
      <c r="J18" s="32"/>
      <c r="K18" s="861"/>
      <c r="L18" s="33"/>
      <c r="M18" s="31"/>
      <c r="N18" s="32"/>
      <c r="O18" s="32"/>
      <c r="P18" s="32"/>
      <c r="Q18" s="32"/>
      <c r="R18" s="32"/>
      <c r="S18" s="863"/>
      <c r="T18" s="31"/>
      <c r="U18" s="32"/>
      <c r="V18" s="32"/>
      <c r="W18" s="32"/>
      <c r="X18" s="32"/>
      <c r="Y18" s="32"/>
      <c r="Z18" s="865"/>
      <c r="AA18" s="309"/>
    </row>
    <row r="19" spans="1:27" ht="12.75" customHeight="1">
      <c r="A19" s="329" t="s">
        <v>341</v>
      </c>
      <c r="B19" s="395" t="s">
        <v>64</v>
      </c>
      <c r="C19" s="405">
        <f>SUM(C20:C21)</f>
        <v>0</v>
      </c>
      <c r="D19" s="406">
        <f>SUM(D20:D21)</f>
        <v>0</v>
      </c>
      <c r="E19" s="406">
        <f>SUM(E20:E21)</f>
        <v>0</v>
      </c>
      <c r="F19" s="406">
        <f aca="true" t="shared" si="0" ref="F19:V19">SUM(F20:F21)</f>
        <v>0</v>
      </c>
      <c r="G19" s="406">
        <f t="shared" si="0"/>
        <v>0</v>
      </c>
      <c r="H19" s="406">
        <f t="shared" si="0"/>
        <v>0</v>
      </c>
      <c r="I19" s="406">
        <f t="shared" si="0"/>
        <v>0</v>
      </c>
      <c r="J19" s="406">
        <f>SUM(J20:J21)</f>
        <v>0</v>
      </c>
      <c r="K19" s="861"/>
      <c r="L19" s="407">
        <f t="shared" si="0"/>
        <v>0</v>
      </c>
      <c r="M19" s="405">
        <f t="shared" si="0"/>
        <v>0</v>
      </c>
      <c r="N19" s="406">
        <f t="shared" si="0"/>
        <v>0</v>
      </c>
      <c r="O19" s="406">
        <f t="shared" si="0"/>
        <v>0</v>
      </c>
      <c r="P19" s="406">
        <f>SUM(P20:P21)</f>
        <v>0</v>
      </c>
      <c r="Q19" s="406">
        <f>SUM(Q20:Q21)</f>
        <v>0</v>
      </c>
      <c r="R19" s="406">
        <f>SUM(R20:R21)</f>
        <v>0</v>
      </c>
      <c r="S19" s="863"/>
      <c r="T19" s="405">
        <f t="shared" si="0"/>
        <v>0</v>
      </c>
      <c r="U19" s="406">
        <f t="shared" si="0"/>
        <v>0</v>
      </c>
      <c r="V19" s="406">
        <f t="shared" si="0"/>
        <v>0</v>
      </c>
      <c r="W19" s="406">
        <f>SUM(W20:W21)</f>
        <v>0</v>
      </c>
      <c r="X19" s="406">
        <f>SUM(X20:X21)</f>
        <v>0</v>
      </c>
      <c r="Y19" s="406">
        <f>SUM(Y20:Y21)</f>
        <v>0</v>
      </c>
      <c r="Z19" s="865"/>
      <c r="AA19" s="309"/>
    </row>
    <row r="20" spans="1:27" ht="12.75" customHeight="1">
      <c r="A20" s="331" t="s">
        <v>342</v>
      </c>
      <c r="B20" s="396" t="s">
        <v>66</v>
      </c>
      <c r="C20" s="36"/>
      <c r="D20" s="37"/>
      <c r="E20" s="37"/>
      <c r="F20" s="37"/>
      <c r="G20" s="37"/>
      <c r="H20" s="37"/>
      <c r="I20" s="37"/>
      <c r="J20" s="37"/>
      <c r="K20" s="862"/>
      <c r="L20" s="38"/>
      <c r="M20" s="36"/>
      <c r="N20" s="37"/>
      <c r="O20" s="37"/>
      <c r="P20" s="37"/>
      <c r="Q20" s="37"/>
      <c r="R20" s="37"/>
      <c r="S20" s="864"/>
      <c r="T20" s="36"/>
      <c r="U20" s="37"/>
      <c r="V20" s="37"/>
      <c r="W20" s="37"/>
      <c r="X20" s="37"/>
      <c r="Y20" s="37"/>
      <c r="Z20" s="866"/>
      <c r="AA20" s="309"/>
    </row>
    <row r="21" spans="1:27" ht="12.75" customHeight="1">
      <c r="A21" s="331" t="s">
        <v>343</v>
      </c>
      <c r="B21" s="396" t="s">
        <v>79</v>
      </c>
      <c r="C21" s="36"/>
      <c r="D21" s="37"/>
      <c r="E21" s="37"/>
      <c r="F21" s="37"/>
      <c r="G21" s="37"/>
      <c r="H21" s="37"/>
      <c r="I21" s="37"/>
      <c r="J21" s="37"/>
      <c r="K21" s="862"/>
      <c r="L21" s="38"/>
      <c r="M21" s="36"/>
      <c r="N21" s="37"/>
      <c r="O21" s="37"/>
      <c r="P21" s="37"/>
      <c r="Q21" s="37"/>
      <c r="R21" s="37"/>
      <c r="S21" s="864"/>
      <c r="T21" s="36"/>
      <c r="U21" s="37"/>
      <c r="V21" s="37"/>
      <c r="W21" s="37"/>
      <c r="X21" s="37"/>
      <c r="Y21" s="37"/>
      <c r="Z21" s="866"/>
      <c r="AA21" s="309"/>
    </row>
    <row r="22" spans="1:27" ht="12.75" customHeight="1">
      <c r="A22" s="329" t="s">
        <v>344</v>
      </c>
      <c r="B22" s="395" t="s">
        <v>92</v>
      </c>
      <c r="C22" s="405">
        <f>SUM(C23:C24)</f>
        <v>0</v>
      </c>
      <c r="D22" s="406">
        <f>SUM(D23:D24)</f>
        <v>0</v>
      </c>
      <c r="E22" s="406">
        <f>SUM(E23:E24)</f>
        <v>0</v>
      </c>
      <c r="F22" s="406">
        <f aca="true" t="shared" si="1" ref="F22:V22">SUM(F23:F24)</f>
        <v>0</v>
      </c>
      <c r="G22" s="406">
        <f t="shared" si="1"/>
        <v>0</v>
      </c>
      <c r="H22" s="406">
        <f t="shared" si="1"/>
        <v>0</v>
      </c>
      <c r="I22" s="406">
        <f t="shared" si="1"/>
        <v>0</v>
      </c>
      <c r="J22" s="406">
        <f>SUM(J23:J24)</f>
        <v>0</v>
      </c>
      <c r="K22" s="861"/>
      <c r="L22" s="407">
        <f t="shared" si="1"/>
        <v>0</v>
      </c>
      <c r="M22" s="405">
        <f t="shared" si="1"/>
        <v>0</v>
      </c>
      <c r="N22" s="406">
        <f t="shared" si="1"/>
        <v>0</v>
      </c>
      <c r="O22" s="406">
        <f t="shared" si="1"/>
        <v>0</v>
      </c>
      <c r="P22" s="406">
        <f>SUM(P23:P24)</f>
        <v>0</v>
      </c>
      <c r="Q22" s="406">
        <f>SUM(Q23:Q24)</f>
        <v>0</v>
      </c>
      <c r="R22" s="406">
        <f>SUM(R23:R24)</f>
        <v>0</v>
      </c>
      <c r="S22" s="863"/>
      <c r="T22" s="405">
        <f t="shared" si="1"/>
        <v>0</v>
      </c>
      <c r="U22" s="406">
        <f t="shared" si="1"/>
        <v>0</v>
      </c>
      <c r="V22" s="406">
        <f t="shared" si="1"/>
        <v>0</v>
      </c>
      <c r="W22" s="406">
        <f>SUM(W23:W24)</f>
        <v>0</v>
      </c>
      <c r="X22" s="406">
        <f>SUM(X23:X24)</f>
        <v>0</v>
      </c>
      <c r="Y22" s="406">
        <f>SUM(Y23:Y24)</f>
        <v>0</v>
      </c>
      <c r="Z22" s="865"/>
      <c r="AA22" s="309"/>
    </row>
    <row r="23" spans="1:27" ht="12.75" customHeight="1">
      <c r="A23" s="331" t="s">
        <v>342</v>
      </c>
      <c r="B23" s="396" t="s">
        <v>93</v>
      </c>
      <c r="C23" s="36"/>
      <c r="D23" s="37"/>
      <c r="E23" s="37"/>
      <c r="F23" s="37"/>
      <c r="G23" s="37"/>
      <c r="H23" s="37"/>
      <c r="I23" s="37"/>
      <c r="J23" s="37"/>
      <c r="K23" s="862"/>
      <c r="L23" s="38"/>
      <c r="M23" s="36"/>
      <c r="N23" s="37"/>
      <c r="O23" s="37"/>
      <c r="P23" s="37"/>
      <c r="Q23" s="37"/>
      <c r="R23" s="37"/>
      <c r="S23" s="864"/>
      <c r="T23" s="36"/>
      <c r="U23" s="37"/>
      <c r="V23" s="37"/>
      <c r="W23" s="37"/>
      <c r="X23" s="37"/>
      <c r="Y23" s="37"/>
      <c r="Z23" s="866"/>
      <c r="AA23" s="309"/>
    </row>
    <row r="24" spans="1:27" ht="12.75" customHeight="1">
      <c r="A24" s="331" t="s">
        <v>343</v>
      </c>
      <c r="B24" s="396" t="s">
        <v>100</v>
      </c>
      <c r="C24" s="36"/>
      <c r="D24" s="37"/>
      <c r="E24" s="37"/>
      <c r="F24" s="37"/>
      <c r="G24" s="37"/>
      <c r="H24" s="37"/>
      <c r="I24" s="37"/>
      <c r="J24" s="37"/>
      <c r="K24" s="862"/>
      <c r="L24" s="38"/>
      <c r="M24" s="36"/>
      <c r="N24" s="37"/>
      <c r="O24" s="37"/>
      <c r="P24" s="37"/>
      <c r="Q24" s="37"/>
      <c r="R24" s="37"/>
      <c r="S24" s="864"/>
      <c r="T24" s="36"/>
      <c r="U24" s="37"/>
      <c r="V24" s="37"/>
      <c r="W24" s="37"/>
      <c r="X24" s="37"/>
      <c r="Y24" s="37"/>
      <c r="Z24" s="866"/>
      <c r="AA24" s="309"/>
    </row>
    <row r="25" spans="1:27" ht="12.75" customHeight="1">
      <c r="A25" s="329" t="s">
        <v>345</v>
      </c>
      <c r="B25" s="395" t="s">
        <v>110</v>
      </c>
      <c r="C25" s="405">
        <f>SUM(C26:C27)</f>
        <v>0</v>
      </c>
      <c r="D25" s="406">
        <f>SUM(D26:D27)</f>
        <v>0</v>
      </c>
      <c r="E25" s="406">
        <f>SUM(E26:E27)</f>
        <v>0</v>
      </c>
      <c r="F25" s="406">
        <f aca="true" t="shared" si="2" ref="F25:V25">SUM(F26:F27)</f>
        <v>0</v>
      </c>
      <c r="G25" s="406">
        <f t="shared" si="2"/>
        <v>0</v>
      </c>
      <c r="H25" s="406">
        <f t="shared" si="2"/>
        <v>0</v>
      </c>
      <c r="I25" s="406">
        <f t="shared" si="2"/>
        <v>0</v>
      </c>
      <c r="J25" s="406">
        <f>SUM(J26:J27)</f>
        <v>0</v>
      </c>
      <c r="K25" s="861"/>
      <c r="L25" s="407">
        <f t="shared" si="2"/>
        <v>0</v>
      </c>
      <c r="M25" s="405">
        <f t="shared" si="2"/>
        <v>0</v>
      </c>
      <c r="N25" s="406">
        <f t="shared" si="2"/>
        <v>0</v>
      </c>
      <c r="O25" s="406">
        <f t="shared" si="2"/>
        <v>0</v>
      </c>
      <c r="P25" s="406">
        <f>SUM(P26:P27)</f>
        <v>0</v>
      </c>
      <c r="Q25" s="406">
        <f>SUM(Q26:Q27)</f>
        <v>0</v>
      </c>
      <c r="R25" s="406">
        <f>SUM(R26:R27)</f>
        <v>0</v>
      </c>
      <c r="S25" s="863"/>
      <c r="T25" s="405">
        <f t="shared" si="2"/>
        <v>0</v>
      </c>
      <c r="U25" s="406">
        <f t="shared" si="2"/>
        <v>0</v>
      </c>
      <c r="V25" s="406">
        <f t="shared" si="2"/>
        <v>0</v>
      </c>
      <c r="W25" s="406">
        <f>SUM(W26:W27)</f>
        <v>0</v>
      </c>
      <c r="X25" s="406">
        <f>SUM(X26:X27)</f>
        <v>0</v>
      </c>
      <c r="Y25" s="406">
        <f>SUM(Y26:Y27)</f>
        <v>0</v>
      </c>
      <c r="Z25" s="865"/>
      <c r="AA25" s="309"/>
    </row>
    <row r="26" spans="1:27" ht="12.75" customHeight="1">
      <c r="A26" s="331" t="s">
        <v>342</v>
      </c>
      <c r="B26" s="396" t="s">
        <v>111</v>
      </c>
      <c r="C26" s="36"/>
      <c r="D26" s="37"/>
      <c r="E26" s="37"/>
      <c r="F26" s="37"/>
      <c r="G26" s="37"/>
      <c r="H26" s="37"/>
      <c r="I26" s="37"/>
      <c r="J26" s="37"/>
      <c r="K26" s="862"/>
      <c r="L26" s="38"/>
      <c r="M26" s="36"/>
      <c r="N26" s="37"/>
      <c r="O26" s="37"/>
      <c r="P26" s="37"/>
      <c r="Q26" s="37"/>
      <c r="R26" s="37"/>
      <c r="S26" s="864"/>
      <c r="T26" s="36"/>
      <c r="U26" s="37"/>
      <c r="V26" s="37"/>
      <c r="W26" s="37"/>
      <c r="X26" s="37"/>
      <c r="Y26" s="37"/>
      <c r="Z26" s="866"/>
      <c r="AA26" s="309"/>
    </row>
    <row r="27" spans="1:27" ht="12.75" customHeight="1">
      <c r="A27" s="331" t="s">
        <v>343</v>
      </c>
      <c r="B27" s="396" t="s">
        <v>118</v>
      </c>
      <c r="C27" s="36"/>
      <c r="D27" s="37"/>
      <c r="E27" s="37"/>
      <c r="F27" s="37"/>
      <c r="G27" s="37"/>
      <c r="H27" s="37"/>
      <c r="I27" s="37"/>
      <c r="J27" s="37"/>
      <c r="K27" s="862"/>
      <c r="L27" s="38"/>
      <c r="M27" s="36"/>
      <c r="N27" s="37"/>
      <c r="O27" s="37"/>
      <c r="P27" s="37"/>
      <c r="Q27" s="37"/>
      <c r="R27" s="37"/>
      <c r="S27" s="864"/>
      <c r="T27" s="36"/>
      <c r="U27" s="37"/>
      <c r="V27" s="37"/>
      <c r="W27" s="37"/>
      <c r="X27" s="37"/>
      <c r="Y27" s="37"/>
      <c r="Z27" s="866"/>
      <c r="AA27" s="309"/>
    </row>
    <row r="28" spans="1:27" ht="12.75" customHeight="1">
      <c r="A28" s="329" t="s">
        <v>346</v>
      </c>
      <c r="B28" s="395" t="s">
        <v>128</v>
      </c>
      <c r="C28" s="405">
        <f>C29+C33+C34</f>
        <v>0</v>
      </c>
      <c r="D28" s="406">
        <f>D29+D33+D34</f>
        <v>0</v>
      </c>
      <c r="E28" s="406">
        <f>E29+E33+E34</f>
        <v>0</v>
      </c>
      <c r="F28" s="406">
        <f aca="true" t="shared" si="3" ref="F28:V28">F29+F33+F34</f>
        <v>0</v>
      </c>
      <c r="G28" s="406">
        <f t="shared" si="3"/>
        <v>0</v>
      </c>
      <c r="H28" s="406">
        <f t="shared" si="3"/>
        <v>0</v>
      </c>
      <c r="I28" s="406">
        <f t="shared" si="3"/>
        <v>0</v>
      </c>
      <c r="J28" s="406">
        <f>J29+J33+J34</f>
        <v>0</v>
      </c>
      <c r="K28" s="861"/>
      <c r="L28" s="407">
        <f t="shared" si="3"/>
        <v>0</v>
      </c>
      <c r="M28" s="405">
        <f t="shared" si="3"/>
        <v>0</v>
      </c>
      <c r="N28" s="406">
        <f t="shared" si="3"/>
        <v>0</v>
      </c>
      <c r="O28" s="406">
        <f t="shared" si="3"/>
        <v>0</v>
      </c>
      <c r="P28" s="406">
        <f>P29+P33+P34</f>
        <v>0</v>
      </c>
      <c r="Q28" s="406">
        <f>Q29+Q33+Q34</f>
        <v>0</v>
      </c>
      <c r="R28" s="406">
        <f>R29+R33+R34</f>
        <v>0</v>
      </c>
      <c r="S28" s="863"/>
      <c r="T28" s="405">
        <f t="shared" si="3"/>
        <v>0</v>
      </c>
      <c r="U28" s="406">
        <f t="shared" si="3"/>
        <v>0</v>
      </c>
      <c r="V28" s="406">
        <f t="shared" si="3"/>
        <v>0</v>
      </c>
      <c r="W28" s="406">
        <f>W29+W33+W34</f>
        <v>0</v>
      </c>
      <c r="X28" s="406">
        <f>X29+X33+X34</f>
        <v>0</v>
      </c>
      <c r="Y28" s="406">
        <f>Y29+Y33+Y34</f>
        <v>0</v>
      </c>
      <c r="Z28" s="865"/>
      <c r="AA28" s="309"/>
    </row>
    <row r="29" spans="1:27" ht="12.75" customHeight="1">
      <c r="A29" s="331" t="s">
        <v>347</v>
      </c>
      <c r="B29" s="396" t="s">
        <v>288</v>
      </c>
      <c r="C29" s="409">
        <f>SUM(C30:C32)</f>
        <v>0</v>
      </c>
      <c r="D29" s="410">
        <f>SUM(D30:D32)</f>
        <v>0</v>
      </c>
      <c r="E29" s="410">
        <f>SUM(E30:E32)</f>
        <v>0</v>
      </c>
      <c r="F29" s="410">
        <f aca="true" t="shared" si="4" ref="F29:V29">SUM(F30:F32)</f>
        <v>0</v>
      </c>
      <c r="G29" s="410">
        <f t="shared" si="4"/>
        <v>0</v>
      </c>
      <c r="H29" s="410">
        <f t="shared" si="4"/>
        <v>0</v>
      </c>
      <c r="I29" s="410">
        <f t="shared" si="4"/>
        <v>0</v>
      </c>
      <c r="J29" s="410">
        <f>SUM(J30:J32)</f>
        <v>0</v>
      </c>
      <c r="K29" s="862"/>
      <c r="L29" s="411">
        <f t="shared" si="4"/>
        <v>0</v>
      </c>
      <c r="M29" s="409">
        <f t="shared" si="4"/>
        <v>0</v>
      </c>
      <c r="N29" s="410">
        <f t="shared" si="4"/>
        <v>0</v>
      </c>
      <c r="O29" s="410">
        <f t="shared" si="4"/>
        <v>0</v>
      </c>
      <c r="P29" s="410">
        <f>SUM(P30:P32)</f>
        <v>0</v>
      </c>
      <c r="Q29" s="410">
        <f>SUM(Q30:Q32)</f>
        <v>0</v>
      </c>
      <c r="R29" s="410">
        <f>SUM(R30:R32)</f>
        <v>0</v>
      </c>
      <c r="S29" s="864"/>
      <c r="T29" s="409">
        <f t="shared" si="4"/>
        <v>0</v>
      </c>
      <c r="U29" s="410">
        <f t="shared" si="4"/>
        <v>0</v>
      </c>
      <c r="V29" s="410">
        <f t="shared" si="4"/>
        <v>0</v>
      </c>
      <c r="W29" s="410">
        <f>SUM(W30:W32)</f>
        <v>0</v>
      </c>
      <c r="X29" s="410">
        <f>SUM(X30:X32)</f>
        <v>0</v>
      </c>
      <c r="Y29" s="410">
        <f>SUM(Y30:Y32)</f>
        <v>0</v>
      </c>
      <c r="Z29" s="866"/>
      <c r="AA29" s="309"/>
    </row>
    <row r="30" spans="1:27" ht="12.75" customHeight="1">
      <c r="A30" s="333" t="s">
        <v>348</v>
      </c>
      <c r="B30" s="396" t="s">
        <v>130</v>
      </c>
      <c r="C30" s="36"/>
      <c r="D30" s="37"/>
      <c r="E30" s="37"/>
      <c r="F30" s="37"/>
      <c r="G30" s="37"/>
      <c r="H30" s="37"/>
      <c r="I30" s="37"/>
      <c r="J30" s="37"/>
      <c r="K30" s="862"/>
      <c r="L30" s="38"/>
      <c r="M30" s="36"/>
      <c r="N30" s="37"/>
      <c r="O30" s="37"/>
      <c r="P30" s="37"/>
      <c r="Q30" s="37"/>
      <c r="R30" s="37"/>
      <c r="S30" s="864"/>
      <c r="T30" s="36"/>
      <c r="U30" s="37"/>
      <c r="V30" s="37"/>
      <c r="W30" s="37"/>
      <c r="X30" s="37"/>
      <c r="Y30" s="37"/>
      <c r="Z30" s="866"/>
      <c r="AA30" s="309"/>
    </row>
    <row r="31" spans="1:27" ht="12.75" customHeight="1">
      <c r="A31" s="333" t="s">
        <v>349</v>
      </c>
      <c r="B31" s="396" t="s">
        <v>157</v>
      </c>
      <c r="C31" s="36"/>
      <c r="D31" s="37"/>
      <c r="E31" s="37"/>
      <c r="F31" s="37"/>
      <c r="G31" s="37"/>
      <c r="H31" s="37"/>
      <c r="I31" s="37"/>
      <c r="J31" s="37"/>
      <c r="K31" s="862"/>
      <c r="L31" s="38"/>
      <c r="M31" s="36"/>
      <c r="N31" s="37"/>
      <c r="O31" s="37"/>
      <c r="P31" s="37"/>
      <c r="Q31" s="37"/>
      <c r="R31" s="37"/>
      <c r="S31" s="864"/>
      <c r="T31" s="36"/>
      <c r="U31" s="37"/>
      <c r="V31" s="37"/>
      <c r="W31" s="37"/>
      <c r="X31" s="37"/>
      <c r="Y31" s="37"/>
      <c r="Z31" s="866"/>
      <c r="AA31" s="309"/>
    </row>
    <row r="32" spans="1:27" ht="12.75" customHeight="1">
      <c r="A32" s="333" t="s">
        <v>723</v>
      </c>
      <c r="B32" s="396" t="s">
        <v>167</v>
      </c>
      <c r="C32" s="36"/>
      <c r="D32" s="37"/>
      <c r="E32" s="37"/>
      <c r="F32" s="37"/>
      <c r="G32" s="37"/>
      <c r="H32" s="37"/>
      <c r="I32" s="37"/>
      <c r="J32" s="37"/>
      <c r="K32" s="862"/>
      <c r="L32" s="38"/>
      <c r="M32" s="36"/>
      <c r="N32" s="37"/>
      <c r="O32" s="37"/>
      <c r="P32" s="37"/>
      <c r="Q32" s="37"/>
      <c r="R32" s="37"/>
      <c r="S32" s="864"/>
      <c r="T32" s="36"/>
      <c r="U32" s="37"/>
      <c r="V32" s="37"/>
      <c r="W32" s="37"/>
      <c r="X32" s="37"/>
      <c r="Y32" s="37"/>
      <c r="Z32" s="866"/>
      <c r="AA32" s="309"/>
    </row>
    <row r="33" spans="1:27" ht="12.75" customHeight="1">
      <c r="A33" s="331" t="s">
        <v>639</v>
      </c>
      <c r="B33" s="396" t="s">
        <v>177</v>
      </c>
      <c r="C33" s="36"/>
      <c r="D33" s="37"/>
      <c r="E33" s="37"/>
      <c r="F33" s="37"/>
      <c r="G33" s="37"/>
      <c r="H33" s="37"/>
      <c r="I33" s="37"/>
      <c r="J33" s="37"/>
      <c r="K33" s="862"/>
      <c r="L33" s="38"/>
      <c r="M33" s="36"/>
      <c r="N33" s="37"/>
      <c r="O33" s="37"/>
      <c r="P33" s="37"/>
      <c r="Q33" s="37"/>
      <c r="R33" s="37"/>
      <c r="S33" s="864"/>
      <c r="T33" s="36"/>
      <c r="U33" s="37"/>
      <c r="V33" s="37"/>
      <c r="W33" s="37"/>
      <c r="X33" s="37"/>
      <c r="Y33" s="37"/>
      <c r="Z33" s="866"/>
      <c r="AA33" s="309"/>
    </row>
    <row r="34" spans="1:27" ht="12.75" customHeight="1">
      <c r="A34" s="331" t="s">
        <v>350</v>
      </c>
      <c r="B34" s="396" t="s">
        <v>179</v>
      </c>
      <c r="C34" s="36"/>
      <c r="D34" s="37"/>
      <c r="E34" s="37"/>
      <c r="F34" s="37"/>
      <c r="G34" s="37"/>
      <c r="H34" s="37"/>
      <c r="I34" s="37"/>
      <c r="J34" s="37"/>
      <c r="K34" s="862"/>
      <c r="L34" s="38"/>
      <c r="M34" s="36"/>
      <c r="N34" s="37"/>
      <c r="O34" s="37"/>
      <c r="P34" s="37"/>
      <c r="Q34" s="37"/>
      <c r="R34" s="37"/>
      <c r="S34" s="864"/>
      <c r="T34" s="36"/>
      <c r="U34" s="37"/>
      <c r="V34" s="37"/>
      <c r="W34" s="37"/>
      <c r="X34" s="37"/>
      <c r="Y34" s="37"/>
      <c r="Z34" s="866"/>
      <c r="AA34" s="309"/>
    </row>
    <row r="35" spans="1:27" ht="12.75" customHeight="1">
      <c r="A35" s="329" t="s">
        <v>351</v>
      </c>
      <c r="B35" s="395" t="s">
        <v>181</v>
      </c>
      <c r="C35" s="31"/>
      <c r="D35" s="32"/>
      <c r="E35" s="32"/>
      <c r="F35" s="32"/>
      <c r="G35" s="32"/>
      <c r="H35" s="32"/>
      <c r="I35" s="32"/>
      <c r="J35" s="32"/>
      <c r="K35" s="861"/>
      <c r="L35" s="33"/>
      <c r="M35" s="31"/>
      <c r="N35" s="32"/>
      <c r="O35" s="32"/>
      <c r="P35" s="32"/>
      <c r="Q35" s="32"/>
      <c r="R35" s="32"/>
      <c r="S35" s="863"/>
      <c r="T35" s="31"/>
      <c r="U35" s="32"/>
      <c r="V35" s="32"/>
      <c r="W35" s="32"/>
      <c r="X35" s="32"/>
      <c r="Y35" s="32"/>
      <c r="Z35" s="865"/>
      <c r="AA35" s="309"/>
    </row>
    <row r="36" spans="1:27" ht="12.75" customHeight="1">
      <c r="A36" s="329" t="s">
        <v>352</v>
      </c>
      <c r="B36" s="395" t="s">
        <v>187</v>
      </c>
      <c r="C36" s="31"/>
      <c r="D36" s="32"/>
      <c r="E36" s="32"/>
      <c r="F36" s="32"/>
      <c r="G36" s="32"/>
      <c r="H36" s="32"/>
      <c r="I36" s="32"/>
      <c r="J36" s="32"/>
      <c r="K36" s="861"/>
      <c r="L36" s="33"/>
      <c r="M36" s="31"/>
      <c r="N36" s="32"/>
      <c r="O36" s="32"/>
      <c r="P36" s="32"/>
      <c r="Q36" s="32"/>
      <c r="R36" s="32"/>
      <c r="S36" s="863"/>
      <c r="T36" s="31"/>
      <c r="U36" s="32"/>
      <c r="V36" s="32"/>
      <c r="W36" s="32"/>
      <c r="X36" s="32"/>
      <c r="Y36" s="32"/>
      <c r="Z36" s="865"/>
      <c r="AA36" s="309"/>
    </row>
    <row r="37" spans="1:27" ht="12.75" customHeight="1">
      <c r="A37" s="329" t="s">
        <v>353</v>
      </c>
      <c r="B37" s="395" t="s">
        <v>194</v>
      </c>
      <c r="C37" s="31"/>
      <c r="D37" s="32"/>
      <c r="E37" s="32"/>
      <c r="F37" s="32"/>
      <c r="G37" s="32"/>
      <c r="H37" s="32"/>
      <c r="I37" s="32"/>
      <c r="J37" s="32"/>
      <c r="K37" s="861"/>
      <c r="L37" s="33"/>
      <c r="M37" s="31"/>
      <c r="N37" s="32"/>
      <c r="O37" s="32"/>
      <c r="P37" s="32"/>
      <c r="Q37" s="32"/>
      <c r="R37" s="32"/>
      <c r="S37" s="863"/>
      <c r="T37" s="31"/>
      <c r="U37" s="32"/>
      <c r="V37" s="32"/>
      <c r="W37" s="32"/>
      <c r="X37" s="32"/>
      <c r="Y37" s="32"/>
      <c r="Z37" s="865"/>
      <c r="AA37" s="309"/>
    </row>
    <row r="38" spans="1:27" ht="12.75" customHeight="1">
      <c r="A38" s="329" t="s">
        <v>354</v>
      </c>
      <c r="B38" s="395" t="s">
        <v>236</v>
      </c>
      <c r="C38" s="31"/>
      <c r="D38" s="32"/>
      <c r="E38" s="32"/>
      <c r="F38" s="32"/>
      <c r="G38" s="32"/>
      <c r="H38" s="32"/>
      <c r="I38" s="32"/>
      <c r="J38" s="32"/>
      <c r="K38" s="861"/>
      <c r="L38" s="33"/>
      <c r="M38" s="31"/>
      <c r="N38" s="32"/>
      <c r="O38" s="32"/>
      <c r="P38" s="32"/>
      <c r="Q38" s="32"/>
      <c r="R38" s="32"/>
      <c r="S38" s="863"/>
      <c r="T38" s="31"/>
      <c r="U38" s="32"/>
      <c r="V38" s="32"/>
      <c r="W38" s="32"/>
      <c r="X38" s="32"/>
      <c r="Y38" s="32"/>
      <c r="Z38" s="865"/>
      <c r="AA38" s="309"/>
    </row>
    <row r="39" spans="1:27" ht="12.75">
      <c r="A39" s="329" t="s">
        <v>355</v>
      </c>
      <c r="B39" s="395" t="s">
        <v>246</v>
      </c>
      <c r="C39" s="31"/>
      <c r="D39" s="32"/>
      <c r="E39" s="32"/>
      <c r="F39" s="32"/>
      <c r="G39" s="32"/>
      <c r="H39" s="32"/>
      <c r="I39" s="32"/>
      <c r="J39" s="32"/>
      <c r="K39" s="861"/>
      <c r="L39" s="33"/>
      <c r="M39" s="31"/>
      <c r="N39" s="32"/>
      <c r="O39" s="32"/>
      <c r="P39" s="32"/>
      <c r="Q39" s="32"/>
      <c r="R39" s="32"/>
      <c r="S39" s="863"/>
      <c r="T39" s="31"/>
      <c r="U39" s="32"/>
      <c r="V39" s="32"/>
      <c r="W39" s="32"/>
      <c r="X39" s="32"/>
      <c r="Y39" s="32"/>
      <c r="Z39" s="865"/>
      <c r="AA39" s="309"/>
    </row>
    <row r="40" spans="1:27" ht="12.75">
      <c r="A40" s="329" t="s">
        <v>356</v>
      </c>
      <c r="B40" s="395" t="s">
        <v>251</v>
      </c>
      <c r="C40" s="31"/>
      <c r="D40" s="32"/>
      <c r="E40" s="32"/>
      <c r="F40" s="32"/>
      <c r="G40" s="32"/>
      <c r="H40" s="32"/>
      <c r="I40" s="32"/>
      <c r="J40" s="32"/>
      <c r="K40" s="861"/>
      <c r="L40" s="33"/>
      <c r="M40" s="31"/>
      <c r="N40" s="32"/>
      <c r="O40" s="32"/>
      <c r="P40" s="32"/>
      <c r="Q40" s="32"/>
      <c r="R40" s="32"/>
      <c r="S40" s="863"/>
      <c r="T40" s="31"/>
      <c r="U40" s="32"/>
      <c r="V40" s="32"/>
      <c r="W40" s="32"/>
      <c r="X40" s="32"/>
      <c r="Y40" s="32"/>
      <c r="Z40" s="865"/>
      <c r="AA40" s="309"/>
    </row>
    <row r="41" spans="1:27" ht="12.75">
      <c r="A41" s="329" t="s">
        <v>357</v>
      </c>
      <c r="B41" s="395" t="s">
        <v>263</v>
      </c>
      <c r="C41" s="31"/>
      <c r="D41" s="32"/>
      <c r="E41" s="32"/>
      <c r="F41" s="32"/>
      <c r="G41" s="32"/>
      <c r="H41" s="32"/>
      <c r="I41" s="32"/>
      <c r="J41" s="32"/>
      <c r="K41" s="861"/>
      <c r="L41" s="33"/>
      <c r="M41" s="31"/>
      <c r="N41" s="32"/>
      <c r="O41" s="32"/>
      <c r="P41" s="32"/>
      <c r="Q41" s="32"/>
      <c r="R41" s="32"/>
      <c r="S41" s="863"/>
      <c r="T41" s="31"/>
      <c r="U41" s="32"/>
      <c r="V41" s="32"/>
      <c r="W41" s="32"/>
      <c r="X41" s="32"/>
      <c r="Y41" s="32"/>
      <c r="Z41" s="865"/>
      <c r="AA41" s="309"/>
    </row>
    <row r="42" spans="1:27" ht="13.5" thickBot="1">
      <c r="A42" s="334" t="s">
        <v>358</v>
      </c>
      <c r="B42" s="397" t="s">
        <v>269</v>
      </c>
      <c r="C42" s="40"/>
      <c r="D42" s="41"/>
      <c r="E42" s="41"/>
      <c r="F42" s="41"/>
      <c r="G42" s="41"/>
      <c r="H42" s="41"/>
      <c r="I42" s="41"/>
      <c r="J42" s="41"/>
      <c r="K42" s="867"/>
      <c r="L42" s="42"/>
      <c r="M42" s="40"/>
      <c r="N42" s="41"/>
      <c r="O42" s="41"/>
      <c r="P42" s="41"/>
      <c r="Q42" s="41"/>
      <c r="R42" s="41"/>
      <c r="S42" s="868"/>
      <c r="T42" s="40"/>
      <c r="U42" s="41"/>
      <c r="V42" s="41"/>
      <c r="W42" s="41"/>
      <c r="X42" s="41"/>
      <c r="Y42" s="41"/>
      <c r="Z42" s="869"/>
      <c r="AA42" s="309"/>
    </row>
    <row r="43" spans="1:27" ht="14.25" thickBot="1" thickTop="1">
      <c r="A43" s="336" t="s">
        <v>359</v>
      </c>
      <c r="B43" s="897" t="s">
        <v>814</v>
      </c>
      <c r="C43" s="400">
        <f>SUM(C12:C18,C25,C28,C35:C42)</f>
        <v>0</v>
      </c>
      <c r="D43" s="401">
        <f>SUM(D12:D18,D25,D28,D35:D42)</f>
        <v>0</v>
      </c>
      <c r="E43" s="401">
        <f aca="true" t="shared" si="5" ref="E43:Z43">SUM(E12:E18,E25,E28,E35:E42)</f>
        <v>0</v>
      </c>
      <c r="F43" s="401">
        <f t="shared" si="5"/>
        <v>0</v>
      </c>
      <c r="G43" s="401">
        <f t="shared" si="5"/>
        <v>0</v>
      </c>
      <c r="H43" s="401">
        <f t="shared" si="5"/>
        <v>0</v>
      </c>
      <c r="I43" s="401">
        <f t="shared" si="5"/>
        <v>0</v>
      </c>
      <c r="J43" s="401">
        <f>SUM(J12:J18,J25,J28,J35:J42)</f>
        <v>0</v>
      </c>
      <c r="K43" s="401">
        <f>SUM(K12:K18,K25,K28,K35:K42)</f>
        <v>0</v>
      </c>
      <c r="L43" s="402">
        <f t="shared" si="5"/>
        <v>0</v>
      </c>
      <c r="M43" s="400">
        <f t="shared" si="5"/>
        <v>0</v>
      </c>
      <c r="N43" s="401">
        <f t="shared" si="5"/>
        <v>0</v>
      </c>
      <c r="O43" s="401">
        <f t="shared" si="5"/>
        <v>0</v>
      </c>
      <c r="P43" s="401">
        <f>SUM(P12:P18,P25,P28,P35:P42)</f>
        <v>0</v>
      </c>
      <c r="Q43" s="401">
        <f>SUM(Q12:Q18,Q25,Q28,Q35:Q42)</f>
        <v>0</v>
      </c>
      <c r="R43" s="401">
        <f>SUM(R12:R18,R25,R28,R35:R42)</f>
        <v>0</v>
      </c>
      <c r="S43" s="402">
        <f t="shared" si="5"/>
        <v>0</v>
      </c>
      <c r="T43" s="400">
        <f t="shared" si="5"/>
        <v>0</v>
      </c>
      <c r="U43" s="401">
        <f t="shared" si="5"/>
        <v>0</v>
      </c>
      <c r="V43" s="401">
        <f t="shared" si="5"/>
        <v>0</v>
      </c>
      <c r="W43" s="401">
        <f>SUM(W12:W18,W25,W28,W35:W42)</f>
        <v>0</v>
      </c>
      <c r="X43" s="401">
        <f>SUM(X12:X18,X25,X28,X35:X42)</f>
        <v>0</v>
      </c>
      <c r="Y43" s="401">
        <f>SUM(Y12:Y18,Y25,Y28,Y35:Y42)</f>
        <v>0</v>
      </c>
      <c r="Z43" s="404">
        <f t="shared" si="5"/>
        <v>0</v>
      </c>
      <c r="AA43" s="309"/>
    </row>
    <row r="44" spans="1:27" ht="13.5" thickTop="1">
      <c r="A44" s="398"/>
      <c r="B44" s="399"/>
      <c r="C44" s="393"/>
      <c r="D44" s="393"/>
      <c r="E44" s="393"/>
      <c r="F44" s="393"/>
      <c r="G44" s="393"/>
      <c r="H44" s="393"/>
      <c r="I44" s="393"/>
      <c r="J44" s="393"/>
      <c r="K44" s="393"/>
      <c r="L44" s="393"/>
      <c r="M44" s="393"/>
      <c r="N44" s="393"/>
      <c r="O44" s="393"/>
      <c r="P44" s="393"/>
      <c r="Q44" s="393"/>
      <c r="R44" s="393"/>
      <c r="S44" s="393"/>
      <c r="T44" s="393"/>
      <c r="U44" s="393"/>
      <c r="V44" s="393"/>
      <c r="W44" s="393"/>
      <c r="X44" s="393"/>
      <c r="Y44" s="393"/>
      <c r="Z44" s="393"/>
      <c r="AA44" s="309"/>
    </row>
  </sheetData>
  <sheetProtection/>
  <mergeCells count="7">
    <mergeCell ref="A3:C3"/>
    <mergeCell ref="M7:AA7"/>
    <mergeCell ref="C7:L7"/>
    <mergeCell ref="A9:B11"/>
    <mergeCell ref="C9:L9"/>
    <mergeCell ref="M9:S9"/>
    <mergeCell ref="T9:Z9"/>
  </mergeCells>
  <hyperlinks>
    <hyperlink ref="A1" location="'СП-Почетна'!A1" display="SP_Почетна"/>
  </hyperlinks>
  <printOptions/>
  <pageMargins left="0.1968503937007874" right="0.1968503937007874" top="0.1968503937007874" bottom="0.5905511811023623" header="0.3937007874015748" footer="0.1968503937007874"/>
  <pageSetup horizontalDpi="600" verticalDpi="600" orientation="landscape" paperSize="9" scale="95" r:id="rId1"/>
  <headerFooter alignWithMargins="0">
    <oddHeader>&amp;R&amp;P (&amp;N)</oddHeader>
    <oddFooter>&amp;LИзработил:________________&amp;CКонтролирал:______________&amp;RОдобрил:__________________</oddFooter>
  </headerFooter>
  <colBreaks count="1" manualBreakCount="1">
    <brk id="12" min="3" max="4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O112"/>
  <sheetViews>
    <sheetView showGridLines="0" zoomScalePageLayoutView="0" workbookViewId="0" topLeftCell="A1">
      <pane ySplit="11" topLeftCell="A99" activePane="bottomLeft" state="frozen"/>
      <selection pane="topLeft" activeCell="A1" sqref="A1"/>
      <selection pane="bottomLeft" activeCell="J115" sqref="J115"/>
    </sheetView>
  </sheetViews>
  <sheetFormatPr defaultColWidth="9.140625" defaultRowHeight="12.75"/>
  <cols>
    <col min="1" max="1" width="5.8515625" style="307" customWidth="1"/>
    <col min="2" max="2" width="10.28125" style="307" customWidth="1"/>
    <col min="3" max="4" width="9.140625" style="307" customWidth="1"/>
    <col min="5" max="5" width="8.421875" style="307" customWidth="1"/>
    <col min="6" max="16384" width="9.140625" style="307" customWidth="1"/>
  </cols>
  <sheetData>
    <row r="1" spans="1:13" ht="12.75">
      <c r="A1" s="1536" t="s">
        <v>672</v>
      </c>
      <c r="B1" s="1536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2" spans="1:13" ht="12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</row>
    <row r="3" spans="1:13" ht="12.75">
      <c r="A3" s="1503" t="str">
        <f>'СП-Почетна'!C23</f>
        <v>(група)</v>
      </c>
      <c r="B3" s="1503"/>
      <c r="C3" s="1503"/>
      <c r="D3" s="712"/>
      <c r="E3" s="309"/>
      <c r="F3" s="309"/>
      <c r="G3" s="309"/>
      <c r="H3" s="309"/>
      <c r="I3" s="309"/>
      <c r="J3" s="309"/>
      <c r="K3" s="1470"/>
      <c r="L3" s="1470"/>
      <c r="M3" s="309"/>
    </row>
    <row r="4" spans="1:13" ht="15" customHeight="1">
      <c r="A4" s="1471" t="str">
        <f>'СП-Почетна'!C22</f>
        <v>(назив на друштво)</v>
      </c>
      <c r="B4" s="1471"/>
      <c r="C4" s="1471"/>
      <c r="D4" s="709"/>
      <c r="E4" s="309"/>
      <c r="F4" s="309"/>
      <c r="G4" s="309"/>
      <c r="H4" s="309"/>
      <c r="I4" s="309"/>
      <c r="J4" s="309"/>
      <c r="K4" s="309"/>
      <c r="L4" s="309"/>
      <c r="M4" s="309"/>
    </row>
    <row r="5" spans="1:13" ht="15" customHeight="1">
      <c r="A5" s="1471" t="str">
        <f>'СП-Почетна'!C24</f>
        <v>(период)</v>
      </c>
      <c r="B5" s="1471"/>
      <c r="C5" s="1471"/>
      <c r="D5" s="709"/>
      <c r="E5" s="309"/>
      <c r="F5" s="309"/>
      <c r="G5" s="309"/>
      <c r="H5" s="309"/>
      <c r="I5" s="309"/>
      <c r="J5" s="309"/>
      <c r="K5" s="309"/>
      <c r="L5" s="309"/>
      <c r="M5" s="309"/>
    </row>
    <row r="6" spans="1:13" ht="15" customHeight="1">
      <c r="A6" s="1471" t="str">
        <f>'СП-Почетна'!C25</f>
        <v>(тековна година)</v>
      </c>
      <c r="B6" s="1471"/>
      <c r="C6" s="1471"/>
      <c r="D6" s="709"/>
      <c r="E6" s="309"/>
      <c r="F6" s="309"/>
      <c r="G6" s="309"/>
      <c r="H6" s="309"/>
      <c r="I6" s="309"/>
      <c r="J6" s="309"/>
      <c r="K6" s="309"/>
      <c r="L6" s="309"/>
      <c r="M6" s="309"/>
    </row>
    <row r="7" spans="1:13" ht="15" customHeight="1">
      <c r="A7" s="1475" t="s">
        <v>484</v>
      </c>
      <c r="B7" s="1475"/>
      <c r="C7" s="1475"/>
      <c r="D7" s="1475"/>
      <c r="E7" s="1475"/>
      <c r="F7" s="1475"/>
      <c r="G7" s="1475"/>
      <c r="H7" s="1475"/>
      <c r="I7" s="1475"/>
      <c r="J7" s="1475"/>
      <c r="K7" s="1475"/>
      <c r="L7" s="1475"/>
      <c r="M7" s="309"/>
    </row>
    <row r="8" spans="1:13" ht="15" customHeight="1" thickBot="1">
      <c r="A8" s="418"/>
      <c r="B8" s="418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</row>
    <row r="9" spans="1:13" ht="33.75" customHeight="1" thickBot="1" thickTop="1">
      <c r="A9" s="1459"/>
      <c r="B9" s="1460"/>
      <c r="C9" s="1477" t="s">
        <v>392</v>
      </c>
      <c r="D9" s="1534" t="s">
        <v>304</v>
      </c>
      <c r="E9" s="1467" t="s">
        <v>373</v>
      </c>
      <c r="F9" s="1467" t="s">
        <v>374</v>
      </c>
      <c r="G9" s="1465" t="s">
        <v>375</v>
      </c>
      <c r="H9" s="1466"/>
      <c r="I9" s="1465" t="s">
        <v>376</v>
      </c>
      <c r="J9" s="1466"/>
      <c r="K9" s="1465" t="s">
        <v>717</v>
      </c>
      <c r="L9" s="1476"/>
      <c r="M9" s="309"/>
    </row>
    <row r="10" spans="1:13" ht="33.75" customHeight="1" thickTop="1">
      <c r="A10" s="1530" t="s">
        <v>890</v>
      </c>
      <c r="B10" s="1531"/>
      <c r="C10" s="1478"/>
      <c r="D10" s="1535"/>
      <c r="E10" s="1468"/>
      <c r="F10" s="1468"/>
      <c r="G10" s="419" t="s">
        <v>377</v>
      </c>
      <c r="H10" s="420" t="s">
        <v>485</v>
      </c>
      <c r="I10" s="419" t="s">
        <v>377</v>
      </c>
      <c r="J10" s="420" t="s">
        <v>485</v>
      </c>
      <c r="K10" s="419" t="s">
        <v>377</v>
      </c>
      <c r="L10" s="421" t="s">
        <v>485</v>
      </c>
      <c r="M10" s="309"/>
    </row>
    <row r="11" spans="1:13" ht="12.75">
      <c r="A11" s="1532"/>
      <c r="B11" s="1533"/>
      <c r="C11" s="422" t="s">
        <v>288</v>
      </c>
      <c r="D11" s="762" t="s">
        <v>745</v>
      </c>
      <c r="E11" s="447" t="s">
        <v>293</v>
      </c>
      <c r="F11" s="447" t="s">
        <v>295</v>
      </c>
      <c r="G11" s="446" t="s">
        <v>313</v>
      </c>
      <c r="H11" s="447" t="s">
        <v>314</v>
      </c>
      <c r="I11" s="446" t="s">
        <v>315</v>
      </c>
      <c r="J11" s="447" t="s">
        <v>316</v>
      </c>
      <c r="K11" s="447" t="s">
        <v>317</v>
      </c>
      <c r="L11" s="448" t="s">
        <v>371</v>
      </c>
      <c r="M11" s="309"/>
    </row>
    <row r="12" spans="1:13" ht="12.75" customHeight="1">
      <c r="A12" s="1454" t="s">
        <v>699</v>
      </c>
      <c r="B12" s="426" t="s">
        <v>772</v>
      </c>
      <c r="C12" s="430">
        <f aca="true" t="shared" si="0" ref="C12:L12">SUM(C13:C25)</f>
        <v>0</v>
      </c>
      <c r="D12" s="430">
        <f>SUM(D13:D25)</f>
        <v>0</v>
      </c>
      <c r="E12" s="431">
        <f t="shared" si="0"/>
        <v>0</v>
      </c>
      <c r="F12" s="431">
        <f>SUM(F13:F25)</f>
        <v>0</v>
      </c>
      <c r="G12" s="431">
        <f t="shared" si="0"/>
        <v>0</v>
      </c>
      <c r="H12" s="431">
        <f t="shared" si="0"/>
        <v>0</v>
      </c>
      <c r="I12" s="431">
        <f>SUM(I13:I25)</f>
        <v>0</v>
      </c>
      <c r="J12" s="431">
        <f>SUM(J13:J25)</f>
        <v>0</v>
      </c>
      <c r="K12" s="431">
        <f t="shared" si="0"/>
        <v>0</v>
      </c>
      <c r="L12" s="432">
        <f t="shared" si="0"/>
        <v>0</v>
      </c>
      <c r="M12" s="309"/>
    </row>
    <row r="13" spans="1:15" ht="12.75">
      <c r="A13" s="1455"/>
      <c r="B13" s="427" t="s">
        <v>379</v>
      </c>
      <c r="C13" s="45"/>
      <c r="D13" s="45"/>
      <c r="E13" s="46"/>
      <c r="F13" s="46"/>
      <c r="G13" s="46"/>
      <c r="H13" s="46"/>
      <c r="I13" s="46"/>
      <c r="J13" s="46"/>
      <c r="K13" s="46"/>
      <c r="L13" s="47"/>
      <c r="M13" s="309"/>
      <c r="O13" s="417"/>
    </row>
    <row r="14" spans="1:15" ht="12.75">
      <c r="A14" s="1455"/>
      <c r="B14" s="428" t="s">
        <v>380</v>
      </c>
      <c r="C14" s="48"/>
      <c r="D14" s="48"/>
      <c r="E14" s="49"/>
      <c r="F14" s="49"/>
      <c r="G14" s="49"/>
      <c r="H14" s="49"/>
      <c r="I14" s="49"/>
      <c r="J14" s="49"/>
      <c r="K14" s="49"/>
      <c r="L14" s="50"/>
      <c r="M14" s="309"/>
      <c r="O14" s="417"/>
    </row>
    <row r="15" spans="1:13" ht="12.75">
      <c r="A15" s="1455"/>
      <c r="B15" s="428" t="s">
        <v>381</v>
      </c>
      <c r="C15" s="48"/>
      <c r="D15" s="48"/>
      <c r="E15" s="49"/>
      <c r="F15" s="49"/>
      <c r="G15" s="49"/>
      <c r="H15" s="49"/>
      <c r="I15" s="49"/>
      <c r="J15" s="49"/>
      <c r="K15" s="49"/>
      <c r="L15" s="50"/>
      <c r="M15" s="309"/>
    </row>
    <row r="16" spans="1:13" ht="12.75">
      <c r="A16" s="1455"/>
      <c r="B16" s="428" t="s">
        <v>382</v>
      </c>
      <c r="C16" s="48"/>
      <c r="D16" s="48"/>
      <c r="E16" s="49"/>
      <c r="F16" s="49"/>
      <c r="G16" s="49"/>
      <c r="H16" s="49"/>
      <c r="I16" s="49"/>
      <c r="J16" s="49"/>
      <c r="K16" s="49"/>
      <c r="L16" s="50"/>
      <c r="M16" s="309"/>
    </row>
    <row r="17" spans="1:13" ht="12.75">
      <c r="A17" s="1455"/>
      <c r="B17" s="428" t="s">
        <v>383</v>
      </c>
      <c r="C17" s="48"/>
      <c r="D17" s="48"/>
      <c r="E17" s="49"/>
      <c r="F17" s="49"/>
      <c r="G17" s="49"/>
      <c r="H17" s="49"/>
      <c r="I17" s="49"/>
      <c r="J17" s="49"/>
      <c r="K17" s="49"/>
      <c r="L17" s="50"/>
      <c r="M17" s="309"/>
    </row>
    <row r="18" spans="1:13" ht="12.75">
      <c r="A18" s="1455"/>
      <c r="B18" s="428" t="s">
        <v>384</v>
      </c>
      <c r="C18" s="48"/>
      <c r="D18" s="48"/>
      <c r="E18" s="49"/>
      <c r="F18" s="49"/>
      <c r="G18" s="49"/>
      <c r="H18" s="49"/>
      <c r="I18" s="49"/>
      <c r="J18" s="49"/>
      <c r="K18" s="49"/>
      <c r="L18" s="50"/>
      <c r="M18" s="309"/>
    </row>
    <row r="19" spans="1:13" ht="12.75">
      <c r="A19" s="1455"/>
      <c r="B19" s="428" t="s">
        <v>385</v>
      </c>
      <c r="C19" s="48"/>
      <c r="D19" s="48"/>
      <c r="E19" s="49"/>
      <c r="F19" s="49"/>
      <c r="G19" s="49"/>
      <c r="H19" s="49"/>
      <c r="I19" s="49"/>
      <c r="J19" s="49"/>
      <c r="K19" s="49"/>
      <c r="L19" s="50"/>
      <c r="M19" s="309"/>
    </row>
    <row r="20" spans="1:13" ht="12.75">
      <c r="A20" s="1455"/>
      <c r="B20" s="428" t="s">
        <v>386</v>
      </c>
      <c r="C20" s="48"/>
      <c r="D20" s="48"/>
      <c r="E20" s="49"/>
      <c r="F20" s="49"/>
      <c r="G20" s="49"/>
      <c r="H20" s="49"/>
      <c r="I20" s="49"/>
      <c r="J20" s="49"/>
      <c r="K20" s="49"/>
      <c r="L20" s="50"/>
      <c r="M20" s="309"/>
    </row>
    <row r="21" spans="1:13" ht="12.75">
      <c r="A21" s="1455"/>
      <c r="B21" s="428" t="s">
        <v>387</v>
      </c>
      <c r="C21" s="48"/>
      <c r="D21" s="48"/>
      <c r="E21" s="49"/>
      <c r="F21" s="49"/>
      <c r="G21" s="49"/>
      <c r="H21" s="49"/>
      <c r="I21" s="49"/>
      <c r="J21" s="49"/>
      <c r="K21" s="49"/>
      <c r="L21" s="50"/>
      <c r="M21" s="309"/>
    </row>
    <row r="22" spans="1:13" ht="12.75">
      <c r="A22" s="1455"/>
      <c r="B22" s="428" t="s">
        <v>388</v>
      </c>
      <c r="C22" s="48"/>
      <c r="D22" s="48"/>
      <c r="E22" s="49"/>
      <c r="F22" s="49"/>
      <c r="G22" s="49"/>
      <c r="H22" s="49"/>
      <c r="I22" s="49"/>
      <c r="J22" s="49"/>
      <c r="K22" s="49"/>
      <c r="L22" s="50"/>
      <c r="M22" s="309"/>
    </row>
    <row r="23" spans="1:13" ht="12.75">
      <c r="A23" s="1455"/>
      <c r="B23" s="428" t="s">
        <v>389</v>
      </c>
      <c r="C23" s="48"/>
      <c r="D23" s="48"/>
      <c r="E23" s="49"/>
      <c r="F23" s="49"/>
      <c r="G23" s="49"/>
      <c r="H23" s="49"/>
      <c r="I23" s="49"/>
      <c r="J23" s="49"/>
      <c r="K23" s="49"/>
      <c r="L23" s="50"/>
      <c r="M23" s="309"/>
    </row>
    <row r="24" spans="1:13" ht="12.75">
      <c r="A24" s="1455"/>
      <c r="B24" s="428" t="s">
        <v>390</v>
      </c>
      <c r="C24" s="48"/>
      <c r="D24" s="48"/>
      <c r="E24" s="49"/>
      <c r="F24" s="49"/>
      <c r="G24" s="49"/>
      <c r="H24" s="49"/>
      <c r="I24" s="49"/>
      <c r="J24" s="49"/>
      <c r="K24" s="49"/>
      <c r="L24" s="50"/>
      <c r="M24" s="309"/>
    </row>
    <row r="25" spans="1:13" ht="12.75">
      <c r="A25" s="1456"/>
      <c r="B25" s="429" t="s">
        <v>391</v>
      </c>
      <c r="C25" s="51"/>
      <c r="D25" s="51"/>
      <c r="E25" s="52"/>
      <c r="F25" s="52"/>
      <c r="G25" s="52"/>
      <c r="H25" s="52"/>
      <c r="I25" s="52"/>
      <c r="J25" s="52"/>
      <c r="K25" s="52"/>
      <c r="L25" s="53"/>
      <c r="M25" s="309"/>
    </row>
    <row r="26" spans="1:13" ht="12.75" customHeight="1">
      <c r="A26" s="1457" t="s">
        <v>705</v>
      </c>
      <c r="B26" s="433" t="s">
        <v>774</v>
      </c>
      <c r="C26" s="440">
        <f aca="true" t="shared" si="1" ref="C26:L26">SUM(C27:C39)</f>
        <v>0</v>
      </c>
      <c r="D26" s="440">
        <f>SUM(D27:D39)</f>
        <v>0</v>
      </c>
      <c r="E26" s="437">
        <f t="shared" si="1"/>
        <v>0</v>
      </c>
      <c r="F26" s="437">
        <f>SUM(F27:F39)</f>
        <v>0</v>
      </c>
      <c r="G26" s="437">
        <f t="shared" si="1"/>
        <v>0</v>
      </c>
      <c r="H26" s="437">
        <f t="shared" si="1"/>
        <v>0</v>
      </c>
      <c r="I26" s="437">
        <f>SUM(I27:I39)</f>
        <v>0</v>
      </c>
      <c r="J26" s="437">
        <f>SUM(J27:J39)</f>
        <v>0</v>
      </c>
      <c r="K26" s="437">
        <f t="shared" si="1"/>
        <v>0</v>
      </c>
      <c r="L26" s="438">
        <f t="shared" si="1"/>
        <v>0</v>
      </c>
      <c r="M26" s="309"/>
    </row>
    <row r="27" spans="1:13" ht="12.75">
      <c r="A27" s="1455"/>
      <c r="B27" s="427" t="s">
        <v>379</v>
      </c>
      <c r="C27" s="45"/>
      <c r="D27" s="45"/>
      <c r="E27" s="46"/>
      <c r="F27" s="46"/>
      <c r="G27" s="46"/>
      <c r="H27" s="46"/>
      <c r="I27" s="46"/>
      <c r="J27" s="46"/>
      <c r="K27" s="46"/>
      <c r="L27" s="47"/>
      <c r="M27" s="309"/>
    </row>
    <row r="28" spans="1:13" ht="12.75">
      <c r="A28" s="1455"/>
      <c r="B28" s="428" t="s">
        <v>380</v>
      </c>
      <c r="C28" s="48"/>
      <c r="D28" s="48"/>
      <c r="E28" s="49"/>
      <c r="F28" s="49"/>
      <c r="G28" s="49"/>
      <c r="H28" s="49"/>
      <c r="I28" s="49"/>
      <c r="J28" s="49"/>
      <c r="K28" s="49"/>
      <c r="L28" s="50"/>
      <c r="M28" s="309"/>
    </row>
    <row r="29" spans="1:13" ht="12.75">
      <c r="A29" s="1455"/>
      <c r="B29" s="428" t="s">
        <v>381</v>
      </c>
      <c r="C29" s="48"/>
      <c r="D29" s="48"/>
      <c r="E29" s="49"/>
      <c r="F29" s="49"/>
      <c r="G29" s="49"/>
      <c r="H29" s="49"/>
      <c r="I29" s="49"/>
      <c r="J29" s="49"/>
      <c r="K29" s="49"/>
      <c r="L29" s="50"/>
      <c r="M29" s="309"/>
    </row>
    <row r="30" spans="1:13" ht="12.75">
      <c r="A30" s="1455"/>
      <c r="B30" s="428" t="s">
        <v>382</v>
      </c>
      <c r="C30" s="48"/>
      <c r="D30" s="48"/>
      <c r="E30" s="49"/>
      <c r="F30" s="49"/>
      <c r="G30" s="49"/>
      <c r="H30" s="49"/>
      <c r="I30" s="49"/>
      <c r="J30" s="49"/>
      <c r="K30" s="49"/>
      <c r="L30" s="50"/>
      <c r="M30" s="309"/>
    </row>
    <row r="31" spans="1:13" ht="12.75">
      <c r="A31" s="1455"/>
      <c r="B31" s="428" t="s">
        <v>383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309"/>
    </row>
    <row r="32" spans="1:13" ht="12.75">
      <c r="A32" s="1455"/>
      <c r="B32" s="428" t="s">
        <v>384</v>
      </c>
      <c r="C32" s="48"/>
      <c r="D32" s="48"/>
      <c r="E32" s="49"/>
      <c r="F32" s="49"/>
      <c r="G32" s="49"/>
      <c r="H32" s="49"/>
      <c r="I32" s="49"/>
      <c r="J32" s="49"/>
      <c r="K32" s="49"/>
      <c r="L32" s="50"/>
      <c r="M32" s="309"/>
    </row>
    <row r="33" spans="1:13" ht="12.75">
      <c r="A33" s="1455"/>
      <c r="B33" s="428" t="s">
        <v>385</v>
      </c>
      <c r="C33" s="48"/>
      <c r="D33" s="48"/>
      <c r="E33" s="49"/>
      <c r="F33" s="49"/>
      <c r="G33" s="49"/>
      <c r="H33" s="49"/>
      <c r="I33" s="49"/>
      <c r="J33" s="49"/>
      <c r="K33" s="49"/>
      <c r="L33" s="50"/>
      <c r="M33" s="309"/>
    </row>
    <row r="34" spans="1:13" ht="12.75">
      <c r="A34" s="1455"/>
      <c r="B34" s="428" t="s">
        <v>386</v>
      </c>
      <c r="C34" s="48"/>
      <c r="D34" s="48"/>
      <c r="E34" s="49"/>
      <c r="F34" s="49"/>
      <c r="G34" s="49"/>
      <c r="H34" s="49"/>
      <c r="I34" s="49"/>
      <c r="J34" s="49"/>
      <c r="K34" s="49"/>
      <c r="L34" s="50"/>
      <c r="M34" s="309"/>
    </row>
    <row r="35" spans="1:13" ht="12.75">
      <c r="A35" s="1455"/>
      <c r="B35" s="428" t="s">
        <v>387</v>
      </c>
      <c r="C35" s="48"/>
      <c r="D35" s="48"/>
      <c r="E35" s="49"/>
      <c r="F35" s="49"/>
      <c r="G35" s="49"/>
      <c r="H35" s="49"/>
      <c r="I35" s="49"/>
      <c r="J35" s="49"/>
      <c r="K35" s="49"/>
      <c r="L35" s="50"/>
      <c r="M35" s="309"/>
    </row>
    <row r="36" spans="1:13" ht="12.75">
      <c r="A36" s="1455"/>
      <c r="B36" s="428" t="s">
        <v>388</v>
      </c>
      <c r="C36" s="48"/>
      <c r="D36" s="48"/>
      <c r="E36" s="49"/>
      <c r="F36" s="49"/>
      <c r="G36" s="49"/>
      <c r="H36" s="49"/>
      <c r="I36" s="49"/>
      <c r="J36" s="49"/>
      <c r="K36" s="49"/>
      <c r="L36" s="50"/>
      <c r="M36" s="309"/>
    </row>
    <row r="37" spans="1:13" ht="12.75">
      <c r="A37" s="1455"/>
      <c r="B37" s="428" t="s">
        <v>389</v>
      </c>
      <c r="C37" s="48"/>
      <c r="D37" s="48"/>
      <c r="E37" s="49"/>
      <c r="F37" s="49"/>
      <c r="G37" s="49"/>
      <c r="H37" s="49"/>
      <c r="I37" s="49"/>
      <c r="J37" s="49"/>
      <c r="K37" s="49"/>
      <c r="L37" s="50"/>
      <c r="M37" s="309"/>
    </row>
    <row r="38" spans="1:13" ht="12.75">
      <c r="A38" s="1455"/>
      <c r="B38" s="428" t="s">
        <v>390</v>
      </c>
      <c r="C38" s="48"/>
      <c r="D38" s="48"/>
      <c r="E38" s="49"/>
      <c r="F38" s="49"/>
      <c r="G38" s="49"/>
      <c r="H38" s="49"/>
      <c r="I38" s="49"/>
      <c r="J38" s="49"/>
      <c r="K38" s="49"/>
      <c r="L38" s="50"/>
      <c r="M38" s="309"/>
    </row>
    <row r="39" spans="1:13" ht="12.75">
      <c r="A39" s="1456"/>
      <c r="B39" s="429" t="s">
        <v>391</v>
      </c>
      <c r="C39" s="51"/>
      <c r="D39" s="51"/>
      <c r="E39" s="52"/>
      <c r="F39" s="52"/>
      <c r="G39" s="52"/>
      <c r="H39" s="52"/>
      <c r="I39" s="52"/>
      <c r="J39" s="52"/>
      <c r="K39" s="52"/>
      <c r="L39" s="53"/>
      <c r="M39" s="309"/>
    </row>
    <row r="40" spans="1:13" ht="12.75">
      <c r="A40" s="1454" t="s">
        <v>706</v>
      </c>
      <c r="B40" s="434" t="s">
        <v>775</v>
      </c>
      <c r="C40" s="439">
        <f aca="true" t="shared" si="2" ref="C40:L40">SUM(C41:C53)</f>
        <v>0</v>
      </c>
      <c r="D40" s="430">
        <f>SUM(D41:D53)</f>
        <v>0</v>
      </c>
      <c r="E40" s="431">
        <f t="shared" si="2"/>
        <v>0</v>
      </c>
      <c r="F40" s="431">
        <f>SUM(F41:F53)</f>
        <v>0</v>
      </c>
      <c r="G40" s="431">
        <f t="shared" si="2"/>
        <v>0</v>
      </c>
      <c r="H40" s="431">
        <f t="shared" si="2"/>
        <v>0</v>
      </c>
      <c r="I40" s="431">
        <f>SUM(I41:I53)</f>
        <v>0</v>
      </c>
      <c r="J40" s="431">
        <f>SUM(J41:J53)</f>
        <v>0</v>
      </c>
      <c r="K40" s="431">
        <f t="shared" si="2"/>
        <v>0</v>
      </c>
      <c r="L40" s="432">
        <f t="shared" si="2"/>
        <v>0</v>
      </c>
      <c r="M40" s="309"/>
    </row>
    <row r="41" spans="1:13" ht="12.75">
      <c r="A41" s="1455"/>
      <c r="B41" s="428" t="s">
        <v>379</v>
      </c>
      <c r="C41" s="45"/>
      <c r="D41" s="45"/>
      <c r="E41" s="46"/>
      <c r="F41" s="46"/>
      <c r="G41" s="46"/>
      <c r="H41" s="46"/>
      <c r="I41" s="46"/>
      <c r="J41" s="46"/>
      <c r="K41" s="46"/>
      <c r="L41" s="47"/>
      <c r="M41" s="309"/>
    </row>
    <row r="42" spans="1:13" ht="12.75">
      <c r="A42" s="1455"/>
      <c r="B42" s="428" t="s">
        <v>380</v>
      </c>
      <c r="C42" s="48"/>
      <c r="D42" s="48"/>
      <c r="E42" s="49"/>
      <c r="F42" s="49"/>
      <c r="G42" s="49"/>
      <c r="H42" s="49"/>
      <c r="I42" s="49"/>
      <c r="J42" s="49"/>
      <c r="K42" s="49"/>
      <c r="L42" s="50"/>
      <c r="M42" s="309"/>
    </row>
    <row r="43" spans="1:13" ht="12.75">
      <c r="A43" s="1455"/>
      <c r="B43" s="428" t="s">
        <v>381</v>
      </c>
      <c r="C43" s="48"/>
      <c r="D43" s="48"/>
      <c r="E43" s="49"/>
      <c r="F43" s="49"/>
      <c r="G43" s="49"/>
      <c r="H43" s="49"/>
      <c r="I43" s="49"/>
      <c r="J43" s="49"/>
      <c r="K43" s="49"/>
      <c r="L43" s="50"/>
      <c r="M43" s="309"/>
    </row>
    <row r="44" spans="1:13" ht="12.75">
      <c r="A44" s="1455"/>
      <c r="B44" s="428" t="s">
        <v>382</v>
      </c>
      <c r="C44" s="48"/>
      <c r="D44" s="48"/>
      <c r="E44" s="49"/>
      <c r="F44" s="49"/>
      <c r="G44" s="49"/>
      <c r="H44" s="49"/>
      <c r="I44" s="49"/>
      <c r="J44" s="49"/>
      <c r="K44" s="49"/>
      <c r="L44" s="50"/>
      <c r="M44" s="309"/>
    </row>
    <row r="45" spans="1:13" ht="12.75">
      <c r="A45" s="1455"/>
      <c r="B45" s="428" t="s">
        <v>383</v>
      </c>
      <c r="C45" s="48"/>
      <c r="D45" s="48"/>
      <c r="E45" s="49"/>
      <c r="F45" s="49"/>
      <c r="G45" s="49"/>
      <c r="H45" s="49"/>
      <c r="I45" s="49"/>
      <c r="J45" s="49"/>
      <c r="K45" s="49"/>
      <c r="L45" s="50"/>
      <c r="M45" s="309"/>
    </row>
    <row r="46" spans="1:13" ht="12.75">
      <c r="A46" s="1455"/>
      <c r="B46" s="428" t="s">
        <v>384</v>
      </c>
      <c r="C46" s="48"/>
      <c r="D46" s="48"/>
      <c r="E46" s="49"/>
      <c r="F46" s="49"/>
      <c r="G46" s="49"/>
      <c r="H46" s="49"/>
      <c r="I46" s="49"/>
      <c r="J46" s="49"/>
      <c r="K46" s="49"/>
      <c r="L46" s="50"/>
      <c r="M46" s="309"/>
    </row>
    <row r="47" spans="1:13" ht="12.75">
      <c r="A47" s="1455"/>
      <c r="B47" s="428" t="s">
        <v>385</v>
      </c>
      <c r="C47" s="48"/>
      <c r="D47" s="48"/>
      <c r="E47" s="49"/>
      <c r="F47" s="49"/>
      <c r="G47" s="49"/>
      <c r="H47" s="49"/>
      <c r="I47" s="49"/>
      <c r="J47" s="49"/>
      <c r="K47" s="49"/>
      <c r="L47" s="50"/>
      <c r="M47" s="309"/>
    </row>
    <row r="48" spans="1:13" ht="12.75">
      <c r="A48" s="1455"/>
      <c r="B48" s="428" t="s">
        <v>386</v>
      </c>
      <c r="C48" s="48"/>
      <c r="D48" s="48"/>
      <c r="E48" s="49"/>
      <c r="F48" s="49"/>
      <c r="G48" s="49"/>
      <c r="H48" s="49"/>
      <c r="I48" s="49"/>
      <c r="J48" s="49"/>
      <c r="K48" s="49"/>
      <c r="L48" s="50"/>
      <c r="M48" s="309"/>
    </row>
    <row r="49" spans="1:13" ht="12.75">
      <c r="A49" s="1455"/>
      <c r="B49" s="428" t="s">
        <v>387</v>
      </c>
      <c r="C49" s="48"/>
      <c r="D49" s="48"/>
      <c r="E49" s="49"/>
      <c r="F49" s="49"/>
      <c r="G49" s="49"/>
      <c r="H49" s="49"/>
      <c r="I49" s="49"/>
      <c r="J49" s="49"/>
      <c r="K49" s="49"/>
      <c r="L49" s="50"/>
      <c r="M49" s="309"/>
    </row>
    <row r="50" spans="1:13" ht="12.75">
      <c r="A50" s="1455"/>
      <c r="B50" s="428" t="s">
        <v>388</v>
      </c>
      <c r="C50" s="48"/>
      <c r="D50" s="48"/>
      <c r="E50" s="49"/>
      <c r="F50" s="49"/>
      <c r="G50" s="49"/>
      <c r="H50" s="49"/>
      <c r="I50" s="49"/>
      <c r="J50" s="49"/>
      <c r="K50" s="49"/>
      <c r="L50" s="50"/>
      <c r="M50" s="309"/>
    </row>
    <row r="51" spans="1:13" ht="12.75">
      <c r="A51" s="1455"/>
      <c r="B51" s="428" t="s">
        <v>389</v>
      </c>
      <c r="C51" s="48"/>
      <c r="D51" s="48"/>
      <c r="E51" s="49"/>
      <c r="F51" s="49"/>
      <c r="G51" s="49"/>
      <c r="H51" s="49"/>
      <c r="I51" s="49"/>
      <c r="J51" s="49"/>
      <c r="K51" s="49"/>
      <c r="L51" s="50"/>
      <c r="M51" s="309"/>
    </row>
    <row r="52" spans="1:13" ht="12.75">
      <c r="A52" s="1455"/>
      <c r="B52" s="428" t="s">
        <v>390</v>
      </c>
      <c r="C52" s="48"/>
      <c r="D52" s="48"/>
      <c r="E52" s="49"/>
      <c r="F52" s="49"/>
      <c r="G52" s="49"/>
      <c r="H52" s="49"/>
      <c r="I52" s="49"/>
      <c r="J52" s="49"/>
      <c r="K52" s="49"/>
      <c r="L52" s="50"/>
      <c r="M52" s="309"/>
    </row>
    <row r="53" spans="1:13" ht="12.75">
      <c r="A53" s="1456"/>
      <c r="B53" s="429" t="s">
        <v>391</v>
      </c>
      <c r="C53" s="51"/>
      <c r="D53" s="51"/>
      <c r="E53" s="52"/>
      <c r="F53" s="52"/>
      <c r="G53" s="52"/>
      <c r="H53" s="52"/>
      <c r="I53" s="52"/>
      <c r="J53" s="52"/>
      <c r="K53" s="52"/>
      <c r="L53" s="53"/>
      <c r="M53" s="309"/>
    </row>
    <row r="54" spans="1:13" ht="12.75">
      <c r="A54" s="1454" t="s">
        <v>704</v>
      </c>
      <c r="B54" s="426" t="s">
        <v>776</v>
      </c>
      <c r="C54" s="430">
        <f aca="true" t="shared" si="3" ref="C54:L54">SUM(C55:C67)</f>
        <v>0</v>
      </c>
      <c r="D54" s="430">
        <f>SUM(D55:D67)</f>
        <v>0</v>
      </c>
      <c r="E54" s="431">
        <f t="shared" si="3"/>
        <v>0</v>
      </c>
      <c r="F54" s="431">
        <f t="shared" si="3"/>
        <v>0</v>
      </c>
      <c r="G54" s="431">
        <f t="shared" si="3"/>
        <v>0</v>
      </c>
      <c r="H54" s="431">
        <f t="shared" si="3"/>
        <v>0</v>
      </c>
      <c r="I54" s="431">
        <f t="shared" si="3"/>
        <v>0</v>
      </c>
      <c r="J54" s="431">
        <f t="shared" si="3"/>
        <v>0</v>
      </c>
      <c r="K54" s="431">
        <f t="shared" si="3"/>
        <v>0</v>
      </c>
      <c r="L54" s="432">
        <f t="shared" si="3"/>
        <v>0</v>
      </c>
      <c r="M54" s="309"/>
    </row>
    <row r="55" spans="1:13" ht="12.75">
      <c r="A55" s="1455"/>
      <c r="B55" s="427" t="s">
        <v>379</v>
      </c>
      <c r="C55" s="45"/>
      <c r="D55" s="45"/>
      <c r="E55" s="46"/>
      <c r="F55" s="46"/>
      <c r="G55" s="46"/>
      <c r="H55" s="46"/>
      <c r="I55" s="46"/>
      <c r="J55" s="46"/>
      <c r="K55" s="46"/>
      <c r="L55" s="47"/>
      <c r="M55" s="309"/>
    </row>
    <row r="56" spans="1:13" ht="12.75">
      <c r="A56" s="1455"/>
      <c r="B56" s="428" t="s">
        <v>380</v>
      </c>
      <c r="C56" s="48"/>
      <c r="D56" s="48"/>
      <c r="E56" s="49"/>
      <c r="F56" s="49"/>
      <c r="G56" s="49"/>
      <c r="H56" s="49"/>
      <c r="I56" s="49"/>
      <c r="J56" s="49"/>
      <c r="K56" s="49"/>
      <c r="L56" s="50"/>
      <c r="M56" s="309"/>
    </row>
    <row r="57" spans="1:13" ht="12.75">
      <c r="A57" s="1455"/>
      <c r="B57" s="428" t="s">
        <v>381</v>
      </c>
      <c r="C57" s="48"/>
      <c r="D57" s="48"/>
      <c r="E57" s="49"/>
      <c r="F57" s="49"/>
      <c r="G57" s="49"/>
      <c r="H57" s="49"/>
      <c r="I57" s="49"/>
      <c r="J57" s="49"/>
      <c r="K57" s="49"/>
      <c r="L57" s="50"/>
      <c r="M57" s="309"/>
    </row>
    <row r="58" spans="1:13" ht="12.75">
      <c r="A58" s="1455"/>
      <c r="B58" s="428" t="s">
        <v>382</v>
      </c>
      <c r="C58" s="48"/>
      <c r="D58" s="48"/>
      <c r="E58" s="49"/>
      <c r="F58" s="49"/>
      <c r="G58" s="49"/>
      <c r="H58" s="49"/>
      <c r="I58" s="49"/>
      <c r="J58" s="49"/>
      <c r="K58" s="49"/>
      <c r="L58" s="50"/>
      <c r="M58" s="309"/>
    </row>
    <row r="59" spans="1:13" ht="12.75">
      <c r="A59" s="1455"/>
      <c r="B59" s="428" t="s">
        <v>383</v>
      </c>
      <c r="C59" s="48"/>
      <c r="D59" s="48"/>
      <c r="E59" s="49"/>
      <c r="F59" s="49"/>
      <c r="G59" s="49"/>
      <c r="H59" s="49"/>
      <c r="I59" s="49"/>
      <c r="J59" s="49"/>
      <c r="K59" s="49"/>
      <c r="L59" s="50"/>
      <c r="M59" s="309"/>
    </row>
    <row r="60" spans="1:13" ht="12.75">
      <c r="A60" s="1455"/>
      <c r="B60" s="428" t="s">
        <v>384</v>
      </c>
      <c r="C60" s="48"/>
      <c r="D60" s="48"/>
      <c r="E60" s="49"/>
      <c r="F60" s="49"/>
      <c r="G60" s="49"/>
      <c r="H60" s="49"/>
      <c r="I60" s="49"/>
      <c r="J60" s="49"/>
      <c r="K60" s="49"/>
      <c r="L60" s="50"/>
      <c r="M60" s="309"/>
    </row>
    <row r="61" spans="1:13" ht="12.75">
      <c r="A61" s="1455"/>
      <c r="B61" s="428" t="s">
        <v>385</v>
      </c>
      <c r="C61" s="48"/>
      <c r="D61" s="48"/>
      <c r="E61" s="49"/>
      <c r="F61" s="49"/>
      <c r="G61" s="49"/>
      <c r="H61" s="49"/>
      <c r="I61" s="49"/>
      <c r="J61" s="49"/>
      <c r="K61" s="49"/>
      <c r="L61" s="50"/>
      <c r="M61" s="309"/>
    </row>
    <row r="62" spans="1:13" ht="12.75">
      <c r="A62" s="1455"/>
      <c r="B62" s="428" t="s">
        <v>386</v>
      </c>
      <c r="C62" s="48"/>
      <c r="D62" s="48"/>
      <c r="E62" s="49"/>
      <c r="F62" s="49"/>
      <c r="G62" s="49"/>
      <c r="H62" s="49"/>
      <c r="I62" s="49"/>
      <c r="J62" s="49"/>
      <c r="K62" s="49"/>
      <c r="L62" s="50"/>
      <c r="M62" s="309"/>
    </row>
    <row r="63" spans="1:13" ht="12.75">
      <c r="A63" s="1455"/>
      <c r="B63" s="428" t="s">
        <v>387</v>
      </c>
      <c r="C63" s="48"/>
      <c r="D63" s="48"/>
      <c r="E63" s="49"/>
      <c r="F63" s="49"/>
      <c r="G63" s="49"/>
      <c r="H63" s="49"/>
      <c r="I63" s="49"/>
      <c r="J63" s="49"/>
      <c r="K63" s="49"/>
      <c r="L63" s="50"/>
      <c r="M63" s="309"/>
    </row>
    <row r="64" spans="1:13" ht="12.75">
      <c r="A64" s="1455"/>
      <c r="B64" s="428" t="s">
        <v>388</v>
      </c>
      <c r="C64" s="48"/>
      <c r="D64" s="48"/>
      <c r="E64" s="49"/>
      <c r="F64" s="49"/>
      <c r="G64" s="49"/>
      <c r="H64" s="49"/>
      <c r="I64" s="49"/>
      <c r="J64" s="49"/>
      <c r="K64" s="49"/>
      <c r="L64" s="50"/>
      <c r="M64" s="309"/>
    </row>
    <row r="65" spans="1:13" ht="12.75">
      <c r="A65" s="1455"/>
      <c r="B65" s="428" t="s">
        <v>389</v>
      </c>
      <c r="C65" s="48"/>
      <c r="D65" s="48"/>
      <c r="E65" s="49"/>
      <c r="F65" s="49"/>
      <c r="G65" s="49"/>
      <c r="H65" s="49"/>
      <c r="I65" s="49"/>
      <c r="J65" s="49"/>
      <c r="K65" s="49"/>
      <c r="L65" s="50"/>
      <c r="M65" s="309"/>
    </row>
    <row r="66" spans="1:13" ht="12.75">
      <c r="A66" s="1455"/>
      <c r="B66" s="428" t="s">
        <v>390</v>
      </c>
      <c r="C66" s="48"/>
      <c r="D66" s="48"/>
      <c r="E66" s="49"/>
      <c r="F66" s="49"/>
      <c r="G66" s="49"/>
      <c r="H66" s="49"/>
      <c r="I66" s="49"/>
      <c r="J66" s="49"/>
      <c r="K66" s="49"/>
      <c r="L66" s="50"/>
      <c r="M66" s="309"/>
    </row>
    <row r="67" spans="1:13" ht="12.75">
      <c r="A67" s="1456"/>
      <c r="B67" s="429" t="s">
        <v>391</v>
      </c>
      <c r="C67" s="51"/>
      <c r="D67" s="51"/>
      <c r="E67" s="52"/>
      <c r="F67" s="52"/>
      <c r="G67" s="52"/>
      <c r="H67" s="52"/>
      <c r="I67" s="52"/>
      <c r="J67" s="52"/>
      <c r="K67" s="52"/>
      <c r="L67" s="53"/>
      <c r="M67" s="309"/>
    </row>
    <row r="68" spans="1:13" ht="12.75">
      <c r="A68" s="1454" t="s">
        <v>707</v>
      </c>
      <c r="B68" s="426" t="s">
        <v>777</v>
      </c>
      <c r="C68" s="430">
        <f aca="true" t="shared" si="4" ref="C68:L68">SUM(C69:C81)</f>
        <v>0</v>
      </c>
      <c r="D68" s="430">
        <f>SUM(D69:D81)</f>
        <v>0</v>
      </c>
      <c r="E68" s="431">
        <f t="shared" si="4"/>
        <v>0</v>
      </c>
      <c r="F68" s="431">
        <f t="shared" si="4"/>
        <v>0</v>
      </c>
      <c r="G68" s="431">
        <f t="shared" si="4"/>
        <v>0</v>
      </c>
      <c r="H68" s="431">
        <f t="shared" si="4"/>
        <v>0</v>
      </c>
      <c r="I68" s="431">
        <f t="shared" si="4"/>
        <v>0</v>
      </c>
      <c r="J68" s="431">
        <f t="shared" si="4"/>
        <v>0</v>
      </c>
      <c r="K68" s="431">
        <f t="shared" si="4"/>
        <v>0</v>
      </c>
      <c r="L68" s="432">
        <f t="shared" si="4"/>
        <v>0</v>
      </c>
      <c r="M68" s="309"/>
    </row>
    <row r="69" spans="1:13" ht="12.75">
      <c r="A69" s="1455"/>
      <c r="B69" s="427" t="s">
        <v>379</v>
      </c>
      <c r="C69" s="45"/>
      <c r="D69" s="45"/>
      <c r="E69" s="46"/>
      <c r="F69" s="46"/>
      <c r="G69" s="46"/>
      <c r="H69" s="46"/>
      <c r="I69" s="46"/>
      <c r="J69" s="46"/>
      <c r="K69" s="46"/>
      <c r="L69" s="47"/>
      <c r="M69" s="309"/>
    </row>
    <row r="70" spans="1:13" ht="12.75">
      <c r="A70" s="1455"/>
      <c r="B70" s="428" t="s">
        <v>380</v>
      </c>
      <c r="C70" s="48"/>
      <c r="D70" s="48"/>
      <c r="E70" s="49"/>
      <c r="F70" s="49"/>
      <c r="G70" s="49"/>
      <c r="H70" s="49"/>
      <c r="I70" s="49"/>
      <c r="J70" s="49"/>
      <c r="K70" s="49"/>
      <c r="L70" s="50"/>
      <c r="M70" s="309"/>
    </row>
    <row r="71" spans="1:13" ht="12.75">
      <c r="A71" s="1455"/>
      <c r="B71" s="428" t="s">
        <v>381</v>
      </c>
      <c r="C71" s="48"/>
      <c r="D71" s="48"/>
      <c r="E71" s="49"/>
      <c r="F71" s="49"/>
      <c r="G71" s="49"/>
      <c r="H71" s="49"/>
      <c r="I71" s="49"/>
      <c r="J71" s="49"/>
      <c r="K71" s="49"/>
      <c r="L71" s="50"/>
      <c r="M71" s="309"/>
    </row>
    <row r="72" spans="1:13" ht="12.75">
      <c r="A72" s="1455"/>
      <c r="B72" s="428" t="s">
        <v>382</v>
      </c>
      <c r="C72" s="48"/>
      <c r="D72" s="48"/>
      <c r="E72" s="49"/>
      <c r="F72" s="49"/>
      <c r="G72" s="49"/>
      <c r="H72" s="49"/>
      <c r="I72" s="49"/>
      <c r="J72" s="49"/>
      <c r="K72" s="49"/>
      <c r="L72" s="50"/>
      <c r="M72" s="309"/>
    </row>
    <row r="73" spans="1:13" ht="12.75">
      <c r="A73" s="1455"/>
      <c r="B73" s="428" t="s">
        <v>383</v>
      </c>
      <c r="C73" s="48"/>
      <c r="D73" s="48"/>
      <c r="E73" s="49"/>
      <c r="F73" s="49"/>
      <c r="G73" s="49"/>
      <c r="H73" s="49"/>
      <c r="I73" s="49"/>
      <c r="J73" s="49"/>
      <c r="K73" s="49"/>
      <c r="L73" s="50"/>
      <c r="M73" s="309"/>
    </row>
    <row r="74" spans="1:13" ht="12.75">
      <c r="A74" s="1455"/>
      <c r="B74" s="428" t="s">
        <v>384</v>
      </c>
      <c r="C74" s="48"/>
      <c r="D74" s="48"/>
      <c r="E74" s="49"/>
      <c r="F74" s="49"/>
      <c r="G74" s="49"/>
      <c r="H74" s="49"/>
      <c r="I74" s="49"/>
      <c r="J74" s="49"/>
      <c r="K74" s="49"/>
      <c r="L74" s="50"/>
      <c r="M74" s="309"/>
    </row>
    <row r="75" spans="1:13" ht="12.75">
      <c r="A75" s="1455"/>
      <c r="B75" s="428" t="s">
        <v>385</v>
      </c>
      <c r="C75" s="48"/>
      <c r="D75" s="48"/>
      <c r="E75" s="49"/>
      <c r="F75" s="49"/>
      <c r="G75" s="49"/>
      <c r="H75" s="49"/>
      <c r="I75" s="49"/>
      <c r="J75" s="49"/>
      <c r="K75" s="49"/>
      <c r="L75" s="50"/>
      <c r="M75" s="309"/>
    </row>
    <row r="76" spans="1:13" ht="12.75">
      <c r="A76" s="1455"/>
      <c r="B76" s="428" t="s">
        <v>386</v>
      </c>
      <c r="C76" s="48"/>
      <c r="D76" s="48"/>
      <c r="E76" s="49"/>
      <c r="F76" s="49"/>
      <c r="G76" s="49"/>
      <c r="H76" s="49"/>
      <c r="I76" s="49"/>
      <c r="J76" s="49"/>
      <c r="K76" s="49"/>
      <c r="L76" s="50"/>
      <c r="M76" s="309"/>
    </row>
    <row r="77" spans="1:13" ht="12.75">
      <c r="A77" s="1455"/>
      <c r="B77" s="428" t="s">
        <v>387</v>
      </c>
      <c r="C77" s="48"/>
      <c r="D77" s="48"/>
      <c r="E77" s="49"/>
      <c r="F77" s="49"/>
      <c r="G77" s="49"/>
      <c r="H77" s="49"/>
      <c r="I77" s="49"/>
      <c r="J77" s="49"/>
      <c r="K77" s="49"/>
      <c r="L77" s="50"/>
      <c r="M77" s="309"/>
    </row>
    <row r="78" spans="1:13" ht="12.75">
      <c r="A78" s="1455"/>
      <c r="B78" s="428" t="s">
        <v>388</v>
      </c>
      <c r="C78" s="48"/>
      <c r="D78" s="48"/>
      <c r="E78" s="49"/>
      <c r="F78" s="49"/>
      <c r="G78" s="49"/>
      <c r="H78" s="49"/>
      <c r="I78" s="49"/>
      <c r="J78" s="49"/>
      <c r="K78" s="49"/>
      <c r="L78" s="50"/>
      <c r="M78" s="309"/>
    </row>
    <row r="79" spans="1:13" ht="12.75">
      <c r="A79" s="1455"/>
      <c r="B79" s="428" t="s">
        <v>389</v>
      </c>
      <c r="C79" s="48"/>
      <c r="D79" s="48"/>
      <c r="E79" s="49"/>
      <c r="F79" s="49"/>
      <c r="G79" s="49"/>
      <c r="H79" s="49"/>
      <c r="I79" s="49"/>
      <c r="J79" s="49"/>
      <c r="K79" s="49"/>
      <c r="L79" s="50"/>
      <c r="M79" s="309"/>
    </row>
    <row r="80" spans="1:13" ht="12.75">
      <c r="A80" s="1455"/>
      <c r="B80" s="428" t="s">
        <v>390</v>
      </c>
      <c r="C80" s="48"/>
      <c r="D80" s="48"/>
      <c r="E80" s="49"/>
      <c r="F80" s="49"/>
      <c r="G80" s="49"/>
      <c r="H80" s="49"/>
      <c r="I80" s="49"/>
      <c r="J80" s="49"/>
      <c r="K80" s="49"/>
      <c r="L80" s="50"/>
      <c r="M80" s="309"/>
    </row>
    <row r="81" spans="1:13" ht="12.75">
      <c r="A81" s="1456"/>
      <c r="B81" s="429" t="s">
        <v>391</v>
      </c>
      <c r="C81" s="51"/>
      <c r="D81" s="51"/>
      <c r="E81" s="52"/>
      <c r="F81" s="52"/>
      <c r="G81" s="52"/>
      <c r="H81" s="52"/>
      <c r="I81" s="52"/>
      <c r="J81" s="52"/>
      <c r="K81" s="52"/>
      <c r="L81" s="53"/>
      <c r="M81" s="309"/>
    </row>
    <row r="82" spans="1:13" ht="12.75">
      <c r="A82" s="1454" t="s">
        <v>708</v>
      </c>
      <c r="B82" s="426" t="s">
        <v>778</v>
      </c>
      <c r="C82" s="439">
        <f aca="true" t="shared" si="5" ref="C82:L82">SUM(C83:C95)</f>
        <v>0</v>
      </c>
      <c r="D82" s="430">
        <f>SUM(D83:D95)</f>
        <v>0</v>
      </c>
      <c r="E82" s="431">
        <f t="shared" si="5"/>
        <v>0</v>
      </c>
      <c r="F82" s="431">
        <f t="shared" si="5"/>
        <v>0</v>
      </c>
      <c r="G82" s="431">
        <f t="shared" si="5"/>
        <v>0</v>
      </c>
      <c r="H82" s="431">
        <f t="shared" si="5"/>
        <v>0</v>
      </c>
      <c r="I82" s="431">
        <f t="shared" si="5"/>
        <v>0</v>
      </c>
      <c r="J82" s="431">
        <f t="shared" si="5"/>
        <v>0</v>
      </c>
      <c r="K82" s="431">
        <f t="shared" si="5"/>
        <v>0</v>
      </c>
      <c r="L82" s="432">
        <f t="shared" si="5"/>
        <v>0</v>
      </c>
      <c r="M82" s="309"/>
    </row>
    <row r="83" spans="1:13" ht="12.75">
      <c r="A83" s="1455"/>
      <c r="B83" s="427" t="s">
        <v>379</v>
      </c>
      <c r="C83" s="45"/>
      <c r="D83" s="45"/>
      <c r="E83" s="46"/>
      <c r="F83" s="46"/>
      <c r="G83" s="46"/>
      <c r="H83" s="46"/>
      <c r="I83" s="46"/>
      <c r="J83" s="46"/>
      <c r="K83" s="46"/>
      <c r="L83" s="47"/>
      <c r="M83" s="309"/>
    </row>
    <row r="84" spans="1:13" ht="12.75">
      <c r="A84" s="1455"/>
      <c r="B84" s="428" t="s">
        <v>380</v>
      </c>
      <c r="C84" s="48"/>
      <c r="D84" s="48"/>
      <c r="E84" s="49"/>
      <c r="F84" s="49"/>
      <c r="G84" s="49"/>
      <c r="H84" s="49"/>
      <c r="I84" s="49"/>
      <c r="J84" s="49"/>
      <c r="K84" s="49"/>
      <c r="L84" s="50"/>
      <c r="M84" s="309"/>
    </row>
    <row r="85" spans="1:13" ht="12.75">
      <c r="A85" s="1455"/>
      <c r="B85" s="428" t="s">
        <v>381</v>
      </c>
      <c r="C85" s="48"/>
      <c r="D85" s="48"/>
      <c r="E85" s="49"/>
      <c r="F85" s="49"/>
      <c r="G85" s="49"/>
      <c r="H85" s="49"/>
      <c r="I85" s="49"/>
      <c r="J85" s="49"/>
      <c r="K85" s="49"/>
      <c r="L85" s="50"/>
      <c r="M85" s="309"/>
    </row>
    <row r="86" spans="1:13" ht="12.75">
      <c r="A86" s="1455"/>
      <c r="B86" s="428" t="s">
        <v>382</v>
      </c>
      <c r="C86" s="48"/>
      <c r="D86" s="48"/>
      <c r="E86" s="49"/>
      <c r="F86" s="49"/>
      <c r="G86" s="49"/>
      <c r="H86" s="49"/>
      <c r="I86" s="49"/>
      <c r="J86" s="49"/>
      <c r="K86" s="49"/>
      <c r="L86" s="50"/>
      <c r="M86" s="309"/>
    </row>
    <row r="87" spans="1:13" ht="12.75">
      <c r="A87" s="1455"/>
      <c r="B87" s="428" t="s">
        <v>383</v>
      </c>
      <c r="C87" s="48"/>
      <c r="D87" s="48"/>
      <c r="E87" s="49"/>
      <c r="F87" s="49"/>
      <c r="G87" s="49"/>
      <c r="H87" s="49"/>
      <c r="I87" s="49"/>
      <c r="J87" s="49"/>
      <c r="K87" s="49"/>
      <c r="L87" s="50"/>
      <c r="M87" s="309"/>
    </row>
    <row r="88" spans="1:13" ht="12.75">
      <c r="A88" s="1455"/>
      <c r="B88" s="428" t="s">
        <v>384</v>
      </c>
      <c r="C88" s="48"/>
      <c r="D88" s="48"/>
      <c r="E88" s="49"/>
      <c r="F88" s="49"/>
      <c r="G88" s="49"/>
      <c r="H88" s="49"/>
      <c r="I88" s="49"/>
      <c r="J88" s="49"/>
      <c r="K88" s="49"/>
      <c r="L88" s="50"/>
      <c r="M88" s="309"/>
    </row>
    <row r="89" spans="1:13" ht="12.75">
      <c r="A89" s="1455"/>
      <c r="B89" s="428" t="s">
        <v>385</v>
      </c>
      <c r="C89" s="48"/>
      <c r="D89" s="48"/>
      <c r="E89" s="49"/>
      <c r="F89" s="49"/>
      <c r="G89" s="49"/>
      <c r="H89" s="49"/>
      <c r="I89" s="49"/>
      <c r="J89" s="49"/>
      <c r="K89" s="49"/>
      <c r="L89" s="50"/>
      <c r="M89" s="309"/>
    </row>
    <row r="90" spans="1:13" ht="12.75">
      <c r="A90" s="1455"/>
      <c r="B90" s="428" t="s">
        <v>386</v>
      </c>
      <c r="C90" s="48"/>
      <c r="D90" s="48"/>
      <c r="E90" s="49"/>
      <c r="F90" s="49"/>
      <c r="G90" s="49"/>
      <c r="H90" s="49"/>
      <c r="I90" s="49"/>
      <c r="J90" s="49"/>
      <c r="K90" s="49"/>
      <c r="L90" s="50"/>
      <c r="M90" s="309"/>
    </row>
    <row r="91" spans="1:13" ht="12.75">
      <c r="A91" s="1455"/>
      <c r="B91" s="428" t="s">
        <v>387</v>
      </c>
      <c r="C91" s="48"/>
      <c r="D91" s="48"/>
      <c r="E91" s="49"/>
      <c r="F91" s="49"/>
      <c r="G91" s="49"/>
      <c r="H91" s="49"/>
      <c r="I91" s="49"/>
      <c r="J91" s="49"/>
      <c r="K91" s="49"/>
      <c r="L91" s="50"/>
      <c r="M91" s="309"/>
    </row>
    <row r="92" spans="1:13" ht="12.75">
      <c r="A92" s="1455"/>
      <c r="B92" s="428" t="s">
        <v>388</v>
      </c>
      <c r="C92" s="48"/>
      <c r="D92" s="48"/>
      <c r="E92" s="49"/>
      <c r="F92" s="49"/>
      <c r="G92" s="49"/>
      <c r="H92" s="49"/>
      <c r="I92" s="49"/>
      <c r="J92" s="49"/>
      <c r="K92" s="49"/>
      <c r="L92" s="50"/>
      <c r="M92" s="309"/>
    </row>
    <row r="93" spans="1:13" ht="12.75">
      <c r="A93" s="1455"/>
      <c r="B93" s="428" t="s">
        <v>389</v>
      </c>
      <c r="C93" s="48"/>
      <c r="D93" s="48"/>
      <c r="E93" s="49"/>
      <c r="F93" s="49"/>
      <c r="G93" s="49"/>
      <c r="H93" s="49"/>
      <c r="I93" s="49"/>
      <c r="J93" s="49"/>
      <c r="K93" s="49"/>
      <c r="L93" s="50"/>
      <c r="M93" s="309"/>
    </row>
    <row r="94" spans="1:13" ht="12.75">
      <c r="A94" s="1455"/>
      <c r="B94" s="428" t="s">
        <v>390</v>
      </c>
      <c r="C94" s="48"/>
      <c r="D94" s="48"/>
      <c r="E94" s="49"/>
      <c r="F94" s="49"/>
      <c r="G94" s="49"/>
      <c r="H94" s="49"/>
      <c r="I94" s="49"/>
      <c r="J94" s="49"/>
      <c r="K94" s="49"/>
      <c r="L94" s="50"/>
      <c r="M94" s="309"/>
    </row>
    <row r="95" spans="1:13" ht="12.75">
      <c r="A95" s="1456"/>
      <c r="B95" s="429" t="s">
        <v>391</v>
      </c>
      <c r="C95" s="51"/>
      <c r="D95" s="51"/>
      <c r="E95" s="52"/>
      <c r="F95" s="52"/>
      <c r="G95" s="52"/>
      <c r="H95" s="52"/>
      <c r="I95" s="52"/>
      <c r="J95" s="52"/>
      <c r="K95" s="52"/>
      <c r="L95" s="53"/>
      <c r="M95" s="309"/>
    </row>
    <row r="96" spans="1:13" ht="12.75">
      <c r="A96" s="1457" t="s">
        <v>709</v>
      </c>
      <c r="B96" s="426" t="s">
        <v>779</v>
      </c>
      <c r="C96" s="436">
        <f aca="true" t="shared" si="6" ref="C96:L96">SUM(C97:C109)</f>
        <v>0</v>
      </c>
      <c r="D96" s="440">
        <f>SUM(D97:D109)</f>
        <v>0</v>
      </c>
      <c r="E96" s="437">
        <f t="shared" si="6"/>
        <v>0</v>
      </c>
      <c r="F96" s="437">
        <f t="shared" si="6"/>
        <v>0</v>
      </c>
      <c r="G96" s="437">
        <f t="shared" si="6"/>
        <v>0</v>
      </c>
      <c r="H96" s="437">
        <f t="shared" si="6"/>
        <v>0</v>
      </c>
      <c r="I96" s="437">
        <f t="shared" si="6"/>
        <v>0</v>
      </c>
      <c r="J96" s="437">
        <f t="shared" si="6"/>
        <v>0</v>
      </c>
      <c r="K96" s="437">
        <f t="shared" si="6"/>
        <v>0</v>
      </c>
      <c r="L96" s="438">
        <f t="shared" si="6"/>
        <v>0</v>
      </c>
      <c r="M96" s="309"/>
    </row>
    <row r="97" spans="1:13" ht="12.75">
      <c r="A97" s="1455"/>
      <c r="B97" s="427" t="s">
        <v>379</v>
      </c>
      <c r="C97" s="45"/>
      <c r="D97" s="45"/>
      <c r="E97" s="46"/>
      <c r="F97" s="46"/>
      <c r="G97" s="46"/>
      <c r="H97" s="46"/>
      <c r="I97" s="46"/>
      <c r="J97" s="46"/>
      <c r="K97" s="46"/>
      <c r="L97" s="47"/>
      <c r="M97" s="309"/>
    </row>
    <row r="98" spans="1:13" ht="12.75">
      <c r="A98" s="1455"/>
      <c r="B98" s="428" t="s">
        <v>380</v>
      </c>
      <c r="C98" s="48"/>
      <c r="D98" s="48"/>
      <c r="E98" s="49"/>
      <c r="F98" s="49"/>
      <c r="G98" s="49"/>
      <c r="H98" s="49"/>
      <c r="I98" s="49"/>
      <c r="J98" s="49"/>
      <c r="K98" s="49"/>
      <c r="L98" s="50"/>
      <c r="M98" s="309"/>
    </row>
    <row r="99" spans="1:13" ht="12.75">
      <c r="A99" s="1455"/>
      <c r="B99" s="428" t="s">
        <v>381</v>
      </c>
      <c r="C99" s="48"/>
      <c r="D99" s="48"/>
      <c r="E99" s="49"/>
      <c r="F99" s="49"/>
      <c r="G99" s="49"/>
      <c r="H99" s="49"/>
      <c r="I99" s="49"/>
      <c r="J99" s="49"/>
      <c r="K99" s="49"/>
      <c r="L99" s="50"/>
      <c r="M99" s="309"/>
    </row>
    <row r="100" spans="1:13" ht="12.75">
      <c r="A100" s="1455"/>
      <c r="B100" s="428" t="s">
        <v>382</v>
      </c>
      <c r="C100" s="48"/>
      <c r="D100" s="48"/>
      <c r="E100" s="49"/>
      <c r="F100" s="49"/>
      <c r="G100" s="49"/>
      <c r="H100" s="49"/>
      <c r="I100" s="49"/>
      <c r="J100" s="49"/>
      <c r="K100" s="49"/>
      <c r="L100" s="50"/>
      <c r="M100" s="309"/>
    </row>
    <row r="101" spans="1:13" ht="12.75">
      <c r="A101" s="1455"/>
      <c r="B101" s="428" t="s">
        <v>383</v>
      </c>
      <c r="C101" s="48"/>
      <c r="D101" s="48"/>
      <c r="E101" s="49"/>
      <c r="F101" s="49"/>
      <c r="G101" s="49"/>
      <c r="H101" s="49"/>
      <c r="I101" s="49"/>
      <c r="J101" s="49"/>
      <c r="K101" s="49"/>
      <c r="L101" s="50"/>
      <c r="M101" s="309"/>
    </row>
    <row r="102" spans="1:13" ht="12.75">
      <c r="A102" s="1455"/>
      <c r="B102" s="428" t="s">
        <v>384</v>
      </c>
      <c r="C102" s="48"/>
      <c r="D102" s="48"/>
      <c r="E102" s="49"/>
      <c r="F102" s="49"/>
      <c r="G102" s="49"/>
      <c r="H102" s="49"/>
      <c r="I102" s="49"/>
      <c r="J102" s="49"/>
      <c r="K102" s="49"/>
      <c r="L102" s="50"/>
      <c r="M102" s="309"/>
    </row>
    <row r="103" spans="1:13" ht="12.75">
      <c r="A103" s="1455"/>
      <c r="B103" s="428" t="s">
        <v>385</v>
      </c>
      <c r="C103" s="48"/>
      <c r="D103" s="48"/>
      <c r="E103" s="49"/>
      <c r="F103" s="49"/>
      <c r="G103" s="49"/>
      <c r="H103" s="49"/>
      <c r="I103" s="49"/>
      <c r="J103" s="49"/>
      <c r="K103" s="49"/>
      <c r="L103" s="50"/>
      <c r="M103" s="309"/>
    </row>
    <row r="104" spans="1:13" ht="12.75">
      <c r="A104" s="1455"/>
      <c r="B104" s="428" t="s">
        <v>386</v>
      </c>
      <c r="C104" s="48"/>
      <c r="D104" s="48"/>
      <c r="E104" s="49"/>
      <c r="F104" s="49"/>
      <c r="G104" s="49"/>
      <c r="H104" s="49"/>
      <c r="I104" s="49"/>
      <c r="J104" s="49"/>
      <c r="K104" s="49"/>
      <c r="L104" s="50"/>
      <c r="M104" s="309"/>
    </row>
    <row r="105" spans="1:13" ht="12.75">
      <c r="A105" s="1455"/>
      <c r="B105" s="428" t="s">
        <v>387</v>
      </c>
      <c r="C105" s="48"/>
      <c r="D105" s="48"/>
      <c r="E105" s="49"/>
      <c r="F105" s="49"/>
      <c r="G105" s="49"/>
      <c r="H105" s="49"/>
      <c r="I105" s="49"/>
      <c r="J105" s="49"/>
      <c r="K105" s="49"/>
      <c r="L105" s="50"/>
      <c r="M105" s="309"/>
    </row>
    <row r="106" spans="1:13" ht="12.75">
      <c r="A106" s="1455"/>
      <c r="B106" s="428" t="s">
        <v>388</v>
      </c>
      <c r="C106" s="48"/>
      <c r="D106" s="48"/>
      <c r="E106" s="49"/>
      <c r="F106" s="49"/>
      <c r="G106" s="49"/>
      <c r="H106" s="49"/>
      <c r="I106" s="49"/>
      <c r="J106" s="49"/>
      <c r="K106" s="49"/>
      <c r="L106" s="50"/>
      <c r="M106" s="309"/>
    </row>
    <row r="107" spans="1:13" ht="12.75">
      <c r="A107" s="1455"/>
      <c r="B107" s="428" t="s">
        <v>389</v>
      </c>
      <c r="C107" s="48"/>
      <c r="D107" s="48"/>
      <c r="E107" s="49"/>
      <c r="F107" s="49"/>
      <c r="G107" s="49"/>
      <c r="H107" s="49"/>
      <c r="I107" s="49"/>
      <c r="J107" s="49"/>
      <c r="K107" s="49"/>
      <c r="L107" s="50"/>
      <c r="M107" s="309"/>
    </row>
    <row r="108" spans="1:13" ht="12.75">
      <c r="A108" s="1455"/>
      <c r="B108" s="428" t="s">
        <v>390</v>
      </c>
      <c r="C108" s="48"/>
      <c r="D108" s="48"/>
      <c r="E108" s="49"/>
      <c r="F108" s="49"/>
      <c r="G108" s="49"/>
      <c r="H108" s="49"/>
      <c r="I108" s="49"/>
      <c r="J108" s="49"/>
      <c r="K108" s="49"/>
      <c r="L108" s="50"/>
      <c r="M108" s="309"/>
    </row>
    <row r="109" spans="1:13" ht="13.5" thickBot="1">
      <c r="A109" s="1458"/>
      <c r="B109" s="435" t="s">
        <v>391</v>
      </c>
      <c r="C109" s="54"/>
      <c r="D109" s="54"/>
      <c r="E109" s="55"/>
      <c r="F109" s="55"/>
      <c r="G109" s="55"/>
      <c r="H109" s="55"/>
      <c r="I109" s="55"/>
      <c r="J109" s="55"/>
      <c r="K109" s="55"/>
      <c r="L109" s="56"/>
      <c r="M109" s="309"/>
    </row>
    <row r="110" spans="1:13" ht="13.5" thickTop="1">
      <c r="A110" s="309"/>
      <c r="B110" s="309"/>
      <c r="C110" s="309"/>
      <c r="D110" s="309"/>
      <c r="E110" s="309"/>
      <c r="F110" s="309"/>
      <c r="G110" s="309"/>
      <c r="H110" s="309"/>
      <c r="I110" s="309"/>
      <c r="J110" s="309"/>
      <c r="K110" s="309"/>
      <c r="L110" s="309"/>
      <c r="M110" s="309"/>
    </row>
    <row r="111" ht="12.75">
      <c r="C111" s="417"/>
    </row>
    <row r="112" ht="12.75">
      <c r="C112" s="417"/>
    </row>
  </sheetData>
  <sheetProtection/>
  <mergeCells count="23">
    <mergeCell ref="A1:B1"/>
    <mergeCell ref="K3:L3"/>
    <mergeCell ref="A4:C4"/>
    <mergeCell ref="A5:C5"/>
    <mergeCell ref="A7:L7"/>
    <mergeCell ref="A3:C3"/>
    <mergeCell ref="A68:A81"/>
    <mergeCell ref="A82:A95"/>
    <mergeCell ref="A96:A109"/>
    <mergeCell ref="A6:C6"/>
    <mergeCell ref="A54:A67"/>
    <mergeCell ref="A9:B9"/>
    <mergeCell ref="C9:C10"/>
    <mergeCell ref="K9:L9"/>
    <mergeCell ref="A10:B11"/>
    <mergeCell ref="A12:A25"/>
    <mergeCell ref="A26:A39"/>
    <mergeCell ref="A40:A53"/>
    <mergeCell ref="I9:J9"/>
    <mergeCell ref="E9:E10"/>
    <mergeCell ref="F9:F10"/>
    <mergeCell ref="G9:H9"/>
    <mergeCell ref="D9:D10"/>
  </mergeCells>
  <hyperlinks>
    <hyperlink ref="A1" location="'SP-Почетна'!A1" display="SP_Почетна"/>
    <hyperlink ref="A1:B1" location="'СП-Почетна'!A1" display="SP_Почетна"/>
  </hyperlinks>
  <printOptions/>
  <pageMargins left="0.1968503937007874" right="0.1968503937007874" top="0.1968503937007874" bottom="0.5905511811023623" header="0.3937007874015748" footer="0.1968503937007874"/>
  <pageSetup horizontalDpi="600" verticalDpi="600" orientation="portrait" paperSize="9" scale="94" r:id="rId1"/>
  <headerFooter>
    <oddHeader>&amp;R&amp;P (&amp;N)
</oddHeader>
    <oddFooter>&amp;LИзработил:________________&amp;CКонтролирал:______________&amp;RОдобрил:__________________</oddFooter>
  </headerFooter>
  <rowBreaks count="2" manualBreakCount="2">
    <brk id="53" max="255" man="1"/>
    <brk id="9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U71"/>
  <sheetViews>
    <sheetView showGridLines="0" zoomScalePageLayoutView="0" workbookViewId="0" topLeftCell="A1">
      <pane ySplit="11" topLeftCell="A66" activePane="bottomLeft" state="frozen"/>
      <selection pane="topLeft" activeCell="A1" sqref="A1"/>
      <selection pane="bottomLeft" activeCell="C69" sqref="C69:C71"/>
    </sheetView>
  </sheetViews>
  <sheetFormatPr defaultColWidth="9.140625" defaultRowHeight="12.75"/>
  <cols>
    <col min="1" max="1" width="3.57421875" style="307" customWidth="1"/>
    <col min="2" max="2" width="9.7109375" style="307" customWidth="1"/>
    <col min="3" max="4" width="8.140625" style="307" customWidth="1"/>
    <col min="5" max="5" width="6.8515625" style="307" customWidth="1"/>
    <col min="6" max="6" width="8.00390625" style="307" customWidth="1"/>
    <col min="7" max="7" width="8.140625" style="307" customWidth="1"/>
    <col min="8" max="8" width="6.8515625" style="307" customWidth="1"/>
    <col min="9" max="9" width="9.140625" style="307" customWidth="1"/>
    <col min="10" max="10" width="9.00390625" style="307" customWidth="1"/>
    <col min="11" max="11" width="9.140625" style="307" customWidth="1"/>
    <col min="12" max="12" width="9.00390625" style="307" customWidth="1"/>
    <col min="13" max="14" width="8.7109375" style="307" customWidth="1"/>
    <col min="15" max="16" width="8.8515625" style="307" customWidth="1"/>
    <col min="17" max="18" width="8.00390625" style="307" customWidth="1"/>
    <col min="19" max="20" width="8.421875" style="307" customWidth="1"/>
    <col min="21" max="16384" width="9.140625" style="307" customWidth="1"/>
  </cols>
  <sheetData>
    <row r="1" spans="1:21" ht="12.75">
      <c r="A1" s="1536" t="s">
        <v>672</v>
      </c>
      <c r="B1" s="1536"/>
      <c r="C1" s="1536"/>
      <c r="D1" s="713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</row>
    <row r="2" spans="1:21" ht="12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</row>
    <row r="3" spans="1:21" ht="12.75">
      <c r="A3" s="1503" t="str">
        <f>'СП-Почетна'!C23</f>
        <v>(група)</v>
      </c>
      <c r="B3" s="1503"/>
      <c r="C3" s="1503"/>
      <c r="D3" s="1503"/>
      <c r="E3" s="1503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</row>
    <row r="4" spans="1:21" ht="12.75">
      <c r="A4" s="1498" t="str">
        <f>'СП-Почетна'!C22</f>
        <v>(назив на друштво)</v>
      </c>
      <c r="B4" s="1499"/>
      <c r="C4" s="1499"/>
      <c r="D4" s="1499"/>
      <c r="E4" s="149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</row>
    <row r="5" spans="1:21" ht="12.75">
      <c r="A5" s="1498" t="str">
        <f>'СП-Почетна'!C24</f>
        <v>(период)</v>
      </c>
      <c r="B5" s="1499"/>
      <c r="C5" s="1499"/>
      <c r="D5" s="1499"/>
      <c r="E5" s="149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</row>
    <row r="6" spans="1:21" ht="12.75">
      <c r="A6" s="1537" t="str">
        <f>'СП-Почетна'!C25</f>
        <v>(тековна година)</v>
      </c>
      <c r="B6" s="1538"/>
      <c r="C6" s="1538"/>
      <c r="D6" s="1538"/>
      <c r="E6" s="1538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</row>
    <row r="7" spans="1:21" ht="12.75">
      <c r="A7" s="1425" t="s">
        <v>883</v>
      </c>
      <c r="B7" s="1425"/>
      <c r="C7" s="1425"/>
      <c r="D7" s="1425"/>
      <c r="E7" s="1425"/>
      <c r="F7" s="1425"/>
      <c r="G7" s="1425"/>
      <c r="H7" s="1425"/>
      <c r="I7" s="1425"/>
      <c r="J7" s="1425"/>
      <c r="K7" s="1425"/>
      <c r="L7" s="1425"/>
      <c r="M7" s="1425"/>
      <c r="N7" s="1425"/>
      <c r="O7" s="1425"/>
      <c r="P7" s="1425"/>
      <c r="Q7" s="1425"/>
      <c r="R7" s="1425"/>
      <c r="S7" s="1425"/>
      <c r="T7" s="1425"/>
      <c r="U7" s="309"/>
    </row>
    <row r="8" spans="1:21" ht="13.5" thickBot="1">
      <c r="A8" s="1502"/>
      <c r="B8" s="1502"/>
      <c r="C8" s="1502"/>
      <c r="D8" s="1502"/>
      <c r="E8" s="1502"/>
      <c r="F8" s="1502"/>
      <c r="G8" s="1502"/>
      <c r="H8" s="1502"/>
      <c r="I8" s="1502"/>
      <c r="J8" s="1502"/>
      <c r="K8" s="442"/>
      <c r="L8" s="389"/>
      <c r="M8" s="389"/>
      <c r="N8" s="389"/>
      <c r="O8" s="443"/>
      <c r="P8" s="379"/>
      <c r="Q8" s="379"/>
      <c r="R8" s="379"/>
      <c r="S8" s="379"/>
      <c r="T8" s="379"/>
      <c r="U8" s="309"/>
    </row>
    <row r="9" spans="1:21" ht="34.5" customHeight="1" thickTop="1">
      <c r="A9" s="1489" t="s">
        <v>890</v>
      </c>
      <c r="B9" s="1490"/>
      <c r="C9" s="1486" t="s">
        <v>392</v>
      </c>
      <c r="D9" s="1495" t="s">
        <v>304</v>
      </c>
      <c r="E9" s="1486" t="s">
        <v>393</v>
      </c>
      <c r="F9" s="1486" t="s">
        <v>642</v>
      </c>
      <c r="G9" s="1486" t="s">
        <v>643</v>
      </c>
      <c r="H9" s="1486" t="s">
        <v>651</v>
      </c>
      <c r="I9" s="1486" t="s">
        <v>395</v>
      </c>
      <c r="J9" s="1486"/>
      <c r="K9" s="1486" t="s">
        <v>396</v>
      </c>
      <c r="L9" s="1486"/>
      <c r="M9" s="1486" t="s">
        <v>397</v>
      </c>
      <c r="N9" s="1486"/>
      <c r="O9" s="1486" t="s">
        <v>398</v>
      </c>
      <c r="P9" s="1486"/>
      <c r="Q9" s="1486" t="s">
        <v>718</v>
      </c>
      <c r="R9" s="1486"/>
      <c r="S9" s="1479" t="s">
        <v>719</v>
      </c>
      <c r="T9" s="1480"/>
      <c r="U9" s="309"/>
    </row>
    <row r="10" spans="1:21" ht="29.25">
      <c r="A10" s="1491"/>
      <c r="B10" s="1492"/>
      <c r="C10" s="1488"/>
      <c r="D10" s="1496"/>
      <c r="E10" s="1488"/>
      <c r="F10" s="1488"/>
      <c r="G10" s="1488"/>
      <c r="H10" s="1488"/>
      <c r="I10" s="444" t="s">
        <v>377</v>
      </c>
      <c r="J10" s="444" t="s">
        <v>485</v>
      </c>
      <c r="K10" s="444" t="s">
        <v>377</v>
      </c>
      <c r="L10" s="444" t="s">
        <v>485</v>
      </c>
      <c r="M10" s="444" t="s">
        <v>377</v>
      </c>
      <c r="N10" s="444" t="s">
        <v>485</v>
      </c>
      <c r="O10" s="444" t="s">
        <v>377</v>
      </c>
      <c r="P10" s="444" t="s">
        <v>485</v>
      </c>
      <c r="Q10" s="444" t="s">
        <v>399</v>
      </c>
      <c r="R10" s="444" t="s">
        <v>485</v>
      </c>
      <c r="S10" s="444" t="s">
        <v>377</v>
      </c>
      <c r="T10" s="445" t="s">
        <v>485</v>
      </c>
      <c r="U10" s="309"/>
    </row>
    <row r="11" spans="1:21" ht="16.5" customHeight="1">
      <c r="A11" s="1493"/>
      <c r="B11" s="1494"/>
      <c r="C11" s="446" t="s">
        <v>288</v>
      </c>
      <c r="D11" s="446" t="s">
        <v>745</v>
      </c>
      <c r="E11" s="447" t="s">
        <v>293</v>
      </c>
      <c r="F11" s="447" t="s">
        <v>295</v>
      </c>
      <c r="G11" s="447" t="s">
        <v>313</v>
      </c>
      <c r="H11" s="447" t="s">
        <v>314</v>
      </c>
      <c r="I11" s="446" t="s">
        <v>315</v>
      </c>
      <c r="J11" s="447" t="s">
        <v>316</v>
      </c>
      <c r="K11" s="446" t="s">
        <v>317</v>
      </c>
      <c r="L11" s="447" t="s">
        <v>371</v>
      </c>
      <c r="M11" s="446" t="s">
        <v>400</v>
      </c>
      <c r="N11" s="447" t="s">
        <v>401</v>
      </c>
      <c r="O11" s="446" t="s">
        <v>402</v>
      </c>
      <c r="P11" s="447" t="s">
        <v>403</v>
      </c>
      <c r="Q11" s="446" t="s">
        <v>404</v>
      </c>
      <c r="R11" s="447" t="s">
        <v>405</v>
      </c>
      <c r="S11" s="446" t="s">
        <v>406</v>
      </c>
      <c r="T11" s="448" t="s">
        <v>407</v>
      </c>
      <c r="U11" s="309"/>
    </row>
    <row r="12" spans="1:21" ht="12.75">
      <c r="A12" s="1481" t="s">
        <v>710</v>
      </c>
      <c r="B12" s="511" t="s">
        <v>780</v>
      </c>
      <c r="C12" s="512">
        <f>SUM(C13:C25)</f>
        <v>0</v>
      </c>
      <c r="D12" s="512"/>
      <c r="E12" s="512">
        <f aca="true" t="shared" si="0" ref="E12:T12">SUM(E13:E25)</f>
        <v>0</v>
      </c>
      <c r="F12" s="512">
        <f t="shared" si="0"/>
        <v>0</v>
      </c>
      <c r="G12" s="512">
        <f t="shared" si="0"/>
        <v>0</v>
      </c>
      <c r="H12" s="512">
        <f>SUM(H13:H25)</f>
        <v>0</v>
      </c>
      <c r="I12" s="454">
        <f t="shared" si="0"/>
        <v>0</v>
      </c>
      <c r="J12" s="512">
        <f t="shared" si="0"/>
        <v>0</v>
      </c>
      <c r="K12" s="512">
        <f t="shared" si="0"/>
        <v>0</v>
      </c>
      <c r="L12" s="512">
        <f t="shared" si="0"/>
        <v>0</v>
      </c>
      <c r="M12" s="512">
        <f>SUM(M13:M25)</f>
        <v>0</v>
      </c>
      <c r="N12" s="512">
        <f>SUM(N13:N25)</f>
        <v>0</v>
      </c>
      <c r="O12" s="512">
        <f>SUM(O13:O25)</f>
        <v>0</v>
      </c>
      <c r="P12" s="512">
        <f>SUM(P13:P25)</f>
        <v>0</v>
      </c>
      <c r="Q12" s="512">
        <f t="shared" si="0"/>
        <v>0</v>
      </c>
      <c r="R12" s="512">
        <f t="shared" si="0"/>
        <v>0</v>
      </c>
      <c r="S12" s="512">
        <f t="shared" si="0"/>
        <v>0</v>
      </c>
      <c r="T12" s="513">
        <f t="shared" si="0"/>
        <v>0</v>
      </c>
      <c r="U12" s="309"/>
    </row>
    <row r="13" spans="1:21" ht="12.75">
      <c r="A13" s="1482"/>
      <c r="B13" s="449" t="s">
        <v>379</v>
      </c>
      <c r="C13" s="45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7"/>
      <c r="U13" s="309"/>
    </row>
    <row r="14" spans="1:21" ht="12.75">
      <c r="A14" s="1482"/>
      <c r="B14" s="450" t="s">
        <v>380</v>
      </c>
      <c r="C14" s="48"/>
      <c r="D14" s="48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50"/>
      <c r="U14" s="309"/>
    </row>
    <row r="15" spans="1:21" ht="12.75">
      <c r="A15" s="1482"/>
      <c r="B15" s="450" t="s">
        <v>381</v>
      </c>
      <c r="C15" s="48"/>
      <c r="D15" s="48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50"/>
      <c r="U15" s="309"/>
    </row>
    <row r="16" spans="1:21" ht="12.75">
      <c r="A16" s="1482"/>
      <c r="B16" s="450" t="s">
        <v>382</v>
      </c>
      <c r="C16" s="48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50"/>
      <c r="U16" s="309"/>
    </row>
    <row r="17" spans="1:21" ht="12.75">
      <c r="A17" s="1482"/>
      <c r="B17" s="450" t="s">
        <v>383</v>
      </c>
      <c r="C17" s="48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50"/>
      <c r="U17" s="309"/>
    </row>
    <row r="18" spans="1:21" ht="12.75">
      <c r="A18" s="1482"/>
      <c r="B18" s="450" t="s">
        <v>384</v>
      </c>
      <c r="C18" s="48"/>
      <c r="D18" s="4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50"/>
      <c r="U18" s="309"/>
    </row>
    <row r="19" spans="1:21" ht="12.75">
      <c r="A19" s="1482"/>
      <c r="B19" s="450" t="s">
        <v>385</v>
      </c>
      <c r="C19" s="48"/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50"/>
      <c r="U19" s="309"/>
    </row>
    <row r="20" spans="1:21" ht="12.75">
      <c r="A20" s="1482"/>
      <c r="B20" s="450" t="s">
        <v>386</v>
      </c>
      <c r="C20" s="48"/>
      <c r="D20" s="48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50"/>
      <c r="U20" s="309"/>
    </row>
    <row r="21" spans="1:21" ht="12.75">
      <c r="A21" s="1483"/>
      <c r="B21" s="450" t="s">
        <v>408</v>
      </c>
      <c r="C21" s="45"/>
      <c r="D21" s="45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  <c r="U21" s="309"/>
    </row>
    <row r="22" spans="1:21" ht="12.75">
      <c r="A22" s="1483"/>
      <c r="B22" s="450" t="s">
        <v>409</v>
      </c>
      <c r="C22" s="48"/>
      <c r="D22" s="48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50"/>
      <c r="U22" s="309"/>
    </row>
    <row r="23" spans="1:21" ht="12.75">
      <c r="A23" s="1483"/>
      <c r="B23" s="450" t="s">
        <v>410</v>
      </c>
      <c r="C23" s="48"/>
      <c r="D23" s="48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0"/>
      <c r="U23" s="309"/>
    </row>
    <row r="24" spans="1:21" ht="12.75">
      <c r="A24" s="1483"/>
      <c r="B24" s="450" t="s">
        <v>411</v>
      </c>
      <c r="C24" s="48"/>
      <c r="D24" s="48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0"/>
      <c r="U24" s="309"/>
    </row>
    <row r="25" spans="1:21" ht="12.75">
      <c r="A25" s="1483"/>
      <c r="B25" s="451" t="s">
        <v>391</v>
      </c>
      <c r="C25" s="43"/>
      <c r="D25" s="43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4"/>
      <c r="U25" s="309"/>
    </row>
    <row r="26" spans="1:21" ht="12.75">
      <c r="A26" s="1484" t="s">
        <v>724</v>
      </c>
      <c r="B26" s="511" t="s">
        <v>781</v>
      </c>
      <c r="C26" s="512">
        <f aca="true" t="shared" si="1" ref="C26:T26">SUM(C27:C39)</f>
        <v>0</v>
      </c>
      <c r="D26" s="512"/>
      <c r="E26" s="512">
        <f t="shared" si="1"/>
        <v>0</v>
      </c>
      <c r="F26" s="512">
        <f t="shared" si="1"/>
        <v>0</v>
      </c>
      <c r="G26" s="512">
        <f t="shared" si="1"/>
        <v>0</v>
      </c>
      <c r="H26" s="512">
        <f>SUM(H27:H39)</f>
        <v>0</v>
      </c>
      <c r="I26" s="512">
        <f t="shared" si="1"/>
        <v>0</v>
      </c>
      <c r="J26" s="512">
        <f t="shared" si="1"/>
        <v>0</v>
      </c>
      <c r="K26" s="512">
        <f t="shared" si="1"/>
        <v>0</v>
      </c>
      <c r="L26" s="512">
        <f t="shared" si="1"/>
        <v>0</v>
      </c>
      <c r="M26" s="512">
        <f>SUM(M27:M39)</f>
        <v>0</v>
      </c>
      <c r="N26" s="512">
        <f>SUM(N27:N39)</f>
        <v>0</v>
      </c>
      <c r="O26" s="512">
        <f>SUM(O27:O39)</f>
        <v>0</v>
      </c>
      <c r="P26" s="512">
        <f>SUM(P27:P39)</f>
        <v>0</v>
      </c>
      <c r="Q26" s="512">
        <f t="shared" si="1"/>
        <v>0</v>
      </c>
      <c r="R26" s="512">
        <f t="shared" si="1"/>
        <v>0</v>
      </c>
      <c r="S26" s="512">
        <f t="shared" si="1"/>
        <v>0</v>
      </c>
      <c r="T26" s="513">
        <f t="shared" si="1"/>
        <v>0</v>
      </c>
      <c r="U26" s="309"/>
    </row>
    <row r="27" spans="1:21" ht="12.75">
      <c r="A27" s="1482"/>
      <c r="B27" s="449" t="s">
        <v>379</v>
      </c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7"/>
      <c r="U27" s="309"/>
    </row>
    <row r="28" spans="1:21" ht="12.75">
      <c r="A28" s="1482"/>
      <c r="B28" s="450" t="s">
        <v>380</v>
      </c>
      <c r="C28" s="48"/>
      <c r="D28" s="48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50"/>
      <c r="U28" s="309"/>
    </row>
    <row r="29" spans="1:21" ht="12.75">
      <c r="A29" s="1482"/>
      <c r="B29" s="450" t="s">
        <v>381</v>
      </c>
      <c r="C29" s="48"/>
      <c r="D29" s="48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50"/>
      <c r="U29" s="309"/>
    </row>
    <row r="30" spans="1:21" ht="12.75">
      <c r="A30" s="1482"/>
      <c r="B30" s="450" t="s">
        <v>382</v>
      </c>
      <c r="C30" s="48"/>
      <c r="D30" s="4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50"/>
      <c r="U30" s="309"/>
    </row>
    <row r="31" spans="1:21" ht="12.75">
      <c r="A31" s="1482"/>
      <c r="B31" s="450" t="s">
        <v>383</v>
      </c>
      <c r="C31" s="48"/>
      <c r="D31" s="48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309"/>
    </row>
    <row r="32" spans="1:21" ht="12.75">
      <c r="A32" s="1482"/>
      <c r="B32" s="450" t="s">
        <v>384</v>
      </c>
      <c r="C32" s="48"/>
      <c r="D32" s="4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/>
      <c r="U32" s="309"/>
    </row>
    <row r="33" spans="1:21" ht="12.75">
      <c r="A33" s="1482"/>
      <c r="B33" s="450" t="s">
        <v>385</v>
      </c>
      <c r="C33" s="48"/>
      <c r="D33" s="48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50"/>
      <c r="U33" s="309"/>
    </row>
    <row r="34" spans="1:21" ht="12.75">
      <c r="A34" s="1482"/>
      <c r="B34" s="450" t="s">
        <v>386</v>
      </c>
      <c r="C34" s="48"/>
      <c r="D34" s="48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50"/>
      <c r="U34" s="309"/>
    </row>
    <row r="35" spans="1:21" ht="12.75">
      <c r="A35" s="1483"/>
      <c r="B35" s="450" t="s">
        <v>408</v>
      </c>
      <c r="C35" s="45"/>
      <c r="D35" s="45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/>
      <c r="U35" s="309"/>
    </row>
    <row r="36" spans="1:21" ht="12.75">
      <c r="A36" s="1483"/>
      <c r="B36" s="450" t="s">
        <v>409</v>
      </c>
      <c r="C36" s="48"/>
      <c r="D36" s="48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50"/>
      <c r="U36" s="309"/>
    </row>
    <row r="37" spans="1:21" ht="12.75">
      <c r="A37" s="1483"/>
      <c r="B37" s="450" t="s">
        <v>410</v>
      </c>
      <c r="C37" s="48"/>
      <c r="D37" s="48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/>
      <c r="U37" s="309"/>
    </row>
    <row r="38" spans="1:21" ht="12.75">
      <c r="A38" s="1483"/>
      <c r="B38" s="450" t="s">
        <v>411</v>
      </c>
      <c r="C38" s="48"/>
      <c r="D38" s="48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0"/>
      <c r="U38" s="309"/>
    </row>
    <row r="39" spans="1:21" ht="12.75">
      <c r="A39" s="1485"/>
      <c r="B39" s="452" t="s">
        <v>391</v>
      </c>
      <c r="C39" s="51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3"/>
      <c r="U39" s="309"/>
    </row>
    <row r="40" spans="1:21" ht="12.75">
      <c r="A40" s="1484" t="s">
        <v>711</v>
      </c>
      <c r="B40" s="511" t="s">
        <v>782</v>
      </c>
      <c r="C40" s="512">
        <f aca="true" t="shared" si="2" ref="C40:T40">SUM(C41:C53)</f>
        <v>0</v>
      </c>
      <c r="D40" s="512"/>
      <c r="E40" s="512">
        <f t="shared" si="2"/>
        <v>0</v>
      </c>
      <c r="F40" s="512">
        <f t="shared" si="2"/>
        <v>0</v>
      </c>
      <c r="G40" s="512">
        <f t="shared" si="2"/>
        <v>0</v>
      </c>
      <c r="H40" s="512">
        <f t="shared" si="2"/>
        <v>0</v>
      </c>
      <c r="I40" s="512">
        <f t="shared" si="2"/>
        <v>0</v>
      </c>
      <c r="J40" s="512">
        <f t="shared" si="2"/>
        <v>0</v>
      </c>
      <c r="K40" s="512">
        <f t="shared" si="2"/>
        <v>0</v>
      </c>
      <c r="L40" s="512">
        <f t="shared" si="2"/>
        <v>0</v>
      </c>
      <c r="M40" s="512">
        <f t="shared" si="2"/>
        <v>0</v>
      </c>
      <c r="N40" s="512">
        <f t="shared" si="2"/>
        <v>0</v>
      </c>
      <c r="O40" s="512">
        <f t="shared" si="2"/>
        <v>0</v>
      </c>
      <c r="P40" s="512">
        <f t="shared" si="2"/>
        <v>0</v>
      </c>
      <c r="Q40" s="512">
        <f t="shared" si="2"/>
        <v>0</v>
      </c>
      <c r="R40" s="512">
        <f t="shared" si="2"/>
        <v>0</v>
      </c>
      <c r="S40" s="512">
        <f t="shared" si="2"/>
        <v>0</v>
      </c>
      <c r="T40" s="513">
        <f t="shared" si="2"/>
        <v>0</v>
      </c>
      <c r="U40" s="309"/>
    </row>
    <row r="41" spans="1:21" ht="12.75">
      <c r="A41" s="1482"/>
      <c r="B41" s="449" t="s">
        <v>379</v>
      </c>
      <c r="C41" s="45"/>
      <c r="D41" s="4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7"/>
      <c r="U41" s="309"/>
    </row>
    <row r="42" spans="1:21" ht="12.75">
      <c r="A42" s="1482"/>
      <c r="B42" s="450" t="s">
        <v>380</v>
      </c>
      <c r="C42" s="48"/>
      <c r="D42" s="4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50"/>
      <c r="U42" s="309"/>
    </row>
    <row r="43" spans="1:21" ht="12.75">
      <c r="A43" s="1482"/>
      <c r="B43" s="450" t="s">
        <v>381</v>
      </c>
      <c r="C43" s="48"/>
      <c r="D43" s="4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50"/>
      <c r="U43" s="309"/>
    </row>
    <row r="44" spans="1:21" ht="12.75">
      <c r="A44" s="1482"/>
      <c r="B44" s="450" t="s">
        <v>382</v>
      </c>
      <c r="C44" s="48"/>
      <c r="D44" s="48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50"/>
      <c r="U44" s="309"/>
    </row>
    <row r="45" spans="1:21" ht="12.75">
      <c r="A45" s="1482"/>
      <c r="B45" s="450" t="s">
        <v>383</v>
      </c>
      <c r="C45" s="48"/>
      <c r="D45" s="48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50"/>
      <c r="U45" s="309"/>
    </row>
    <row r="46" spans="1:21" ht="12.75">
      <c r="A46" s="1482"/>
      <c r="B46" s="450" t="s">
        <v>384</v>
      </c>
      <c r="C46" s="48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50"/>
      <c r="U46" s="309"/>
    </row>
    <row r="47" spans="1:21" ht="12.75">
      <c r="A47" s="1482"/>
      <c r="B47" s="450" t="s">
        <v>385</v>
      </c>
      <c r="C47" s="48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50"/>
      <c r="U47" s="309"/>
    </row>
    <row r="48" spans="1:21" ht="12.75">
      <c r="A48" s="1482"/>
      <c r="B48" s="450" t="s">
        <v>386</v>
      </c>
      <c r="C48" s="48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50"/>
      <c r="U48" s="309"/>
    </row>
    <row r="49" spans="1:21" ht="12.75">
      <c r="A49" s="1483"/>
      <c r="B49" s="450" t="s">
        <v>408</v>
      </c>
      <c r="C49" s="45"/>
      <c r="D49" s="45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7"/>
      <c r="U49" s="309"/>
    </row>
    <row r="50" spans="1:21" ht="12.75">
      <c r="A50" s="1483"/>
      <c r="B50" s="450" t="s">
        <v>409</v>
      </c>
      <c r="C50" s="48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50"/>
      <c r="U50" s="309"/>
    </row>
    <row r="51" spans="1:21" ht="12.75">
      <c r="A51" s="1483"/>
      <c r="B51" s="450" t="s">
        <v>410</v>
      </c>
      <c r="C51" s="48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50"/>
      <c r="U51" s="309"/>
    </row>
    <row r="52" spans="1:21" ht="12.75">
      <c r="A52" s="1483"/>
      <c r="B52" s="450" t="s">
        <v>411</v>
      </c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50"/>
      <c r="U52" s="309"/>
    </row>
    <row r="53" spans="1:21" ht="12.75">
      <c r="A53" s="1483"/>
      <c r="B53" s="451" t="s">
        <v>391</v>
      </c>
      <c r="C53" s="43"/>
      <c r="D53" s="43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4"/>
      <c r="U53" s="309"/>
    </row>
    <row r="54" spans="1:21" ht="12.75">
      <c r="A54" s="1484" t="s">
        <v>712</v>
      </c>
      <c r="B54" s="511" t="s">
        <v>783</v>
      </c>
      <c r="C54" s="512">
        <f aca="true" t="shared" si="3" ref="C54:T54">SUM(C55:C67)</f>
        <v>0</v>
      </c>
      <c r="D54" s="512"/>
      <c r="E54" s="512">
        <f t="shared" si="3"/>
        <v>0</v>
      </c>
      <c r="F54" s="512">
        <f t="shared" si="3"/>
        <v>0</v>
      </c>
      <c r="G54" s="512">
        <f t="shared" si="3"/>
        <v>0</v>
      </c>
      <c r="H54" s="512">
        <f>SUM(H55:H67)</f>
        <v>0</v>
      </c>
      <c r="I54" s="512">
        <f t="shared" si="3"/>
        <v>0</v>
      </c>
      <c r="J54" s="512">
        <f t="shared" si="3"/>
        <v>0</v>
      </c>
      <c r="K54" s="512">
        <f t="shared" si="3"/>
        <v>0</v>
      </c>
      <c r="L54" s="512">
        <f t="shared" si="3"/>
        <v>0</v>
      </c>
      <c r="M54" s="512">
        <f>SUM(M55:M67)</f>
        <v>0</v>
      </c>
      <c r="N54" s="512">
        <f>SUM(N55:N67)</f>
        <v>0</v>
      </c>
      <c r="O54" s="512">
        <f>SUM(O55:O67)</f>
        <v>0</v>
      </c>
      <c r="P54" s="512">
        <f>SUM(P55:P67)</f>
        <v>0</v>
      </c>
      <c r="Q54" s="512">
        <f t="shared" si="3"/>
        <v>0</v>
      </c>
      <c r="R54" s="512">
        <f t="shared" si="3"/>
        <v>0</v>
      </c>
      <c r="S54" s="512">
        <f t="shared" si="3"/>
        <v>0</v>
      </c>
      <c r="T54" s="513">
        <f t="shared" si="3"/>
        <v>0</v>
      </c>
      <c r="U54" s="309"/>
    </row>
    <row r="55" spans="1:21" ht="12.75">
      <c r="A55" s="1482"/>
      <c r="B55" s="449" t="s">
        <v>379</v>
      </c>
      <c r="C55" s="45"/>
      <c r="D55" s="45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7"/>
      <c r="U55" s="309"/>
    </row>
    <row r="56" spans="1:21" ht="12.75">
      <c r="A56" s="1482"/>
      <c r="B56" s="450" t="s">
        <v>380</v>
      </c>
      <c r="C56" s="48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50"/>
      <c r="U56" s="309"/>
    </row>
    <row r="57" spans="1:21" ht="12.75">
      <c r="A57" s="1482"/>
      <c r="B57" s="450" t="s">
        <v>381</v>
      </c>
      <c r="C57" s="48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50"/>
      <c r="U57" s="309"/>
    </row>
    <row r="58" spans="1:21" ht="12.75">
      <c r="A58" s="1482"/>
      <c r="B58" s="450" t="s">
        <v>382</v>
      </c>
      <c r="C58" s="48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50"/>
      <c r="U58" s="309"/>
    </row>
    <row r="59" spans="1:21" ht="12.75">
      <c r="A59" s="1482"/>
      <c r="B59" s="450" t="s">
        <v>383</v>
      </c>
      <c r="C59" s="48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50"/>
      <c r="U59" s="309"/>
    </row>
    <row r="60" spans="1:21" ht="12.75">
      <c r="A60" s="1482"/>
      <c r="B60" s="450" t="s">
        <v>384</v>
      </c>
      <c r="C60" s="48"/>
      <c r="D60" s="48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50"/>
      <c r="U60" s="309"/>
    </row>
    <row r="61" spans="1:21" ht="12.75">
      <c r="A61" s="1482"/>
      <c r="B61" s="450" t="s">
        <v>385</v>
      </c>
      <c r="C61" s="48"/>
      <c r="D61" s="48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50"/>
      <c r="U61" s="309"/>
    </row>
    <row r="62" spans="1:21" ht="12.75">
      <c r="A62" s="1482"/>
      <c r="B62" s="450" t="s">
        <v>386</v>
      </c>
      <c r="C62" s="48"/>
      <c r="D62" s="48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50"/>
      <c r="U62" s="309"/>
    </row>
    <row r="63" spans="1:21" ht="12.75">
      <c r="A63" s="1483"/>
      <c r="B63" s="450" t="s">
        <v>408</v>
      </c>
      <c r="C63" s="45"/>
      <c r="D63" s="45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7"/>
      <c r="U63" s="309"/>
    </row>
    <row r="64" spans="1:21" ht="12.75">
      <c r="A64" s="1483"/>
      <c r="B64" s="450" t="s">
        <v>409</v>
      </c>
      <c r="C64" s="48"/>
      <c r="D64" s="48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50"/>
      <c r="U64" s="309"/>
    </row>
    <row r="65" spans="1:21" ht="12.75">
      <c r="A65" s="1483"/>
      <c r="B65" s="450" t="s">
        <v>410</v>
      </c>
      <c r="C65" s="48"/>
      <c r="D65" s="48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50"/>
      <c r="U65" s="309"/>
    </row>
    <row r="66" spans="1:21" ht="12.75">
      <c r="A66" s="1483"/>
      <c r="B66" s="450" t="s">
        <v>411</v>
      </c>
      <c r="C66" s="48"/>
      <c r="D66" s="48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50"/>
      <c r="U66" s="309"/>
    </row>
    <row r="67" spans="1:21" ht="13.5" thickBot="1">
      <c r="A67" s="1487"/>
      <c r="B67" s="453" t="s">
        <v>391</v>
      </c>
      <c r="C67" s="54"/>
      <c r="D67" s="54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6"/>
      <c r="U67" s="309"/>
    </row>
    <row r="68" spans="1:21" ht="13.5" thickTop="1">
      <c r="A68" s="309"/>
      <c r="B68" s="309"/>
      <c r="C68" s="309"/>
      <c r="D68" s="309"/>
      <c r="E68" s="309"/>
      <c r="F68" s="309"/>
      <c r="G68" s="309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309"/>
      <c r="S68" s="309"/>
      <c r="T68" s="309"/>
      <c r="U68" s="309"/>
    </row>
    <row r="70" ht="12.75">
      <c r="C70" s="417"/>
    </row>
    <row r="71" ht="12.75">
      <c r="C71" s="417"/>
    </row>
  </sheetData>
  <sheetProtection/>
  <mergeCells count="24">
    <mergeCell ref="A3:E3"/>
    <mergeCell ref="A54:A67"/>
    <mergeCell ref="A1:C1"/>
    <mergeCell ref="S9:T9"/>
    <mergeCell ref="A4:E4"/>
    <mergeCell ref="A5:E5"/>
    <mergeCell ref="A7:T7"/>
    <mergeCell ref="A8:J8"/>
    <mergeCell ref="A9:B11"/>
    <mergeCell ref="C9:C10"/>
    <mergeCell ref="E9:E10"/>
    <mergeCell ref="F9:F10"/>
    <mergeCell ref="G9:G10"/>
    <mergeCell ref="H9:H10"/>
    <mergeCell ref="I9:J9"/>
    <mergeCell ref="K9:L9"/>
    <mergeCell ref="A40:A53"/>
    <mergeCell ref="O9:P9"/>
    <mergeCell ref="M9:N9"/>
    <mergeCell ref="A6:E6"/>
    <mergeCell ref="Q9:R9"/>
    <mergeCell ref="A12:A25"/>
    <mergeCell ref="A26:A39"/>
    <mergeCell ref="D9:D10"/>
  </mergeCells>
  <hyperlinks>
    <hyperlink ref="A1" location="'SP-Почетна'!A1" display="SP_Почетна"/>
    <hyperlink ref="A1:C1" location="'СП-Почетна'!A1" display="SP_Почетна"/>
  </hyperlinks>
  <printOptions/>
  <pageMargins left="0.1968503937007874" right="0.1968503937007874" top="0.1968503937007874" bottom="0.5905511811023623" header="0.3937007874015748" footer="0.1968503937007874"/>
  <pageSetup horizontalDpi="600" verticalDpi="600" orientation="landscape" paperSize="9" scale="88" r:id="rId1"/>
  <headerFooter>
    <oddHeader>&amp;R&amp;P (&amp;N)
</oddHeader>
    <oddFooter>&amp;LИзработил:________________&amp;CКонтролирал:______________&amp;RОдобрил:__________________</oddFooter>
  </headerFooter>
  <rowBreaks count="1" manualBreakCount="1">
    <brk id="39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Q51"/>
  <sheetViews>
    <sheetView showGridLines="0" zoomScalePageLayoutView="0" workbookViewId="0" topLeftCell="A1">
      <pane ySplit="11" topLeftCell="A12" activePane="bottomLeft" state="frozen"/>
      <selection pane="topLeft" activeCell="G12" sqref="G12"/>
      <selection pane="bottomLeft" activeCell="C52" sqref="C52"/>
    </sheetView>
  </sheetViews>
  <sheetFormatPr defaultColWidth="9.140625" defaultRowHeight="12.75"/>
  <cols>
    <col min="1" max="1" width="6.7109375" style="145" customWidth="1"/>
    <col min="2" max="2" width="31.57421875" style="117" customWidth="1"/>
    <col min="3" max="3" width="9.7109375" style="118" customWidth="1"/>
    <col min="4" max="8" width="9.8515625" style="118" customWidth="1"/>
    <col min="9" max="9" width="11.140625" style="118" customWidth="1"/>
    <col min="10" max="11" width="9.8515625" style="118" customWidth="1"/>
    <col min="12" max="12" width="11.8515625" style="118" customWidth="1"/>
    <col min="13" max="15" width="9.8515625" style="118" customWidth="1"/>
    <col min="16" max="16384" width="9.140625" style="119" customWidth="1"/>
  </cols>
  <sheetData>
    <row r="1" spans="1:16" ht="14.25" customHeight="1">
      <c r="A1" s="1516" t="s">
        <v>672</v>
      </c>
      <c r="B1" s="1516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241"/>
    </row>
    <row r="2" spans="1:17" ht="6.75" customHeight="1">
      <c r="A2" s="149"/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241"/>
      <c r="Q2" s="633"/>
    </row>
    <row r="3" spans="1:16" ht="10.5" customHeight="1">
      <c r="A3" s="730" t="str">
        <f>'СП-Почетна'!C23</f>
        <v>(група)</v>
      </c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2"/>
      <c r="P3" s="241"/>
    </row>
    <row r="4" spans="1:16" ht="10.5" customHeight="1">
      <c r="A4" s="729" t="str">
        <f>'СП-Почетна'!C22</f>
        <v>(назив на друштво)</v>
      </c>
      <c r="B4" s="724"/>
      <c r="C4" s="724"/>
      <c r="D4" s="724"/>
      <c r="E4" s="724"/>
      <c r="F4" s="724"/>
      <c r="G4" s="724"/>
      <c r="H4" s="154"/>
      <c r="I4" s="154"/>
      <c r="J4" s="154"/>
      <c r="K4" s="154"/>
      <c r="L4" s="154"/>
      <c r="M4" s="154"/>
      <c r="N4" s="154"/>
      <c r="O4" s="154"/>
      <c r="P4" s="241"/>
    </row>
    <row r="5" spans="1:16" ht="10.5" customHeight="1">
      <c r="A5" s="1472" t="str">
        <f>'СП-Почетна'!C24</f>
        <v>(период)</v>
      </c>
      <c r="B5" s="1472"/>
      <c r="C5" s="725"/>
      <c r="D5" s="725"/>
      <c r="E5" s="725"/>
      <c r="F5" s="725"/>
      <c r="G5" s="725"/>
      <c r="H5" s="725"/>
      <c r="I5" s="725"/>
      <c r="J5" s="725"/>
      <c r="K5" s="156"/>
      <c r="L5" s="156"/>
      <c r="M5" s="156"/>
      <c r="N5" s="156"/>
      <c r="O5" s="148"/>
      <c r="P5" s="241"/>
    </row>
    <row r="6" spans="1:16" ht="10.5" customHeight="1">
      <c r="A6" s="1539" t="str">
        <f>'СП-Почетна'!C25</f>
        <v>(тековна година)</v>
      </c>
      <c r="B6" s="1539"/>
      <c r="C6" s="750"/>
      <c r="D6" s="751"/>
      <c r="E6" s="751"/>
      <c r="F6" s="751"/>
      <c r="G6" s="752"/>
      <c r="H6" s="751"/>
      <c r="I6" s="751"/>
      <c r="J6" s="751"/>
      <c r="K6" s="752"/>
      <c r="L6" s="752"/>
      <c r="M6" s="156"/>
      <c r="N6" s="156"/>
      <c r="O6" s="148"/>
      <c r="P6" s="241"/>
    </row>
    <row r="7" spans="1:16" ht="14.25" customHeight="1">
      <c r="A7" s="1515" t="s">
        <v>876</v>
      </c>
      <c r="B7" s="1515"/>
      <c r="C7" s="1515"/>
      <c r="D7" s="1515"/>
      <c r="E7" s="1515"/>
      <c r="F7" s="1515"/>
      <c r="G7" s="1515"/>
      <c r="H7" s="1515"/>
      <c r="I7" s="1515"/>
      <c r="J7" s="1515"/>
      <c r="K7" s="1515"/>
      <c r="L7" s="1515"/>
      <c r="M7" s="726"/>
      <c r="N7" s="726"/>
      <c r="O7" s="726"/>
      <c r="P7" s="241"/>
    </row>
    <row r="8" spans="1:16" ht="15" thickBot="1">
      <c r="A8" s="158"/>
      <c r="B8" s="159"/>
      <c r="C8" s="723"/>
      <c r="D8" s="159"/>
      <c r="E8" s="159"/>
      <c r="F8" s="728"/>
      <c r="G8" s="156"/>
      <c r="H8" s="159"/>
      <c r="I8" s="728"/>
      <c r="J8" s="728"/>
      <c r="K8" s="156"/>
      <c r="L8" s="156"/>
      <c r="M8" s="156"/>
      <c r="N8" s="156"/>
      <c r="O8" s="148"/>
      <c r="P8" s="241"/>
    </row>
    <row r="9" spans="1:15" ht="7.5" customHeight="1" thickTop="1">
      <c r="A9" s="119"/>
      <c r="B9" s="1400"/>
      <c r="C9" s="1401"/>
      <c r="D9" s="1520"/>
      <c r="E9" s="1521"/>
      <c r="F9" s="1521"/>
      <c r="G9" s="1521"/>
      <c r="H9" s="1521"/>
      <c r="I9" s="739"/>
      <c r="J9" s="739"/>
      <c r="K9" s="739"/>
      <c r="L9" s="739"/>
      <c r="M9" s="734"/>
      <c r="N9" s="119"/>
      <c r="O9" s="119"/>
    </row>
    <row r="10" spans="1:15" ht="51" customHeight="1">
      <c r="A10" s="119"/>
      <c r="B10" s="1402"/>
      <c r="C10" s="1403"/>
      <c r="D10" s="740" t="s">
        <v>4</v>
      </c>
      <c r="E10" s="741" t="s">
        <v>5</v>
      </c>
      <c r="F10" s="741" t="s">
        <v>768</v>
      </c>
      <c r="G10" s="741" t="s">
        <v>302</v>
      </c>
      <c r="H10" s="741" t="s">
        <v>6</v>
      </c>
      <c r="I10" s="741" t="s">
        <v>767</v>
      </c>
      <c r="J10" s="741" t="s">
        <v>7</v>
      </c>
      <c r="K10" s="741" t="s">
        <v>8</v>
      </c>
      <c r="L10" s="741" t="s">
        <v>766</v>
      </c>
      <c r="M10" s="735" t="s">
        <v>871</v>
      </c>
      <c r="N10" s="119"/>
      <c r="O10" s="119"/>
    </row>
    <row r="11" spans="1:15" ht="13.5" customHeight="1" thickBot="1">
      <c r="A11" s="119"/>
      <c r="B11" s="1402"/>
      <c r="C11" s="1403"/>
      <c r="D11" s="742">
        <v>100</v>
      </c>
      <c r="E11" s="743">
        <v>101</v>
      </c>
      <c r="F11" s="743">
        <v>102</v>
      </c>
      <c r="G11" s="743">
        <v>200</v>
      </c>
      <c r="H11" s="743">
        <v>201</v>
      </c>
      <c r="I11" s="743">
        <v>202</v>
      </c>
      <c r="J11" s="743">
        <v>300</v>
      </c>
      <c r="K11" s="743">
        <v>301</v>
      </c>
      <c r="L11" s="743">
        <v>302</v>
      </c>
      <c r="M11" s="736">
        <v>400</v>
      </c>
      <c r="N11" s="119"/>
      <c r="O11" s="119"/>
    </row>
    <row r="12" spans="1:15" ht="13.5" customHeight="1" thickTop="1">
      <c r="A12" s="1522" t="s">
        <v>770</v>
      </c>
      <c r="B12" s="794" t="s">
        <v>336</v>
      </c>
      <c r="C12" s="848" t="s">
        <v>415</v>
      </c>
      <c r="D12" s="795"/>
      <c r="E12" s="796"/>
      <c r="F12" s="796"/>
      <c r="G12" s="796"/>
      <c r="H12" s="796"/>
      <c r="I12" s="796"/>
      <c r="J12" s="796"/>
      <c r="K12" s="796"/>
      <c r="L12" s="796"/>
      <c r="M12" s="797"/>
      <c r="N12" s="119"/>
      <c r="O12" s="119"/>
    </row>
    <row r="13" spans="1:15" ht="13.5" customHeight="1">
      <c r="A13" s="1518"/>
      <c r="B13" s="794" t="s">
        <v>345</v>
      </c>
      <c r="C13" s="848" t="s">
        <v>418</v>
      </c>
      <c r="D13" s="795">
        <f>D14+D17+D20</f>
        <v>0</v>
      </c>
      <c r="E13" s="796">
        <f aca="true" t="shared" si="0" ref="E13:M13">E14+E17+E20</f>
        <v>0</v>
      </c>
      <c r="F13" s="796">
        <f t="shared" si="0"/>
        <v>0</v>
      </c>
      <c r="G13" s="796">
        <f t="shared" si="0"/>
        <v>0</v>
      </c>
      <c r="H13" s="796">
        <f t="shared" si="0"/>
        <v>0</v>
      </c>
      <c r="I13" s="796">
        <f t="shared" si="0"/>
        <v>0</v>
      </c>
      <c r="J13" s="796">
        <f t="shared" si="0"/>
        <v>0</v>
      </c>
      <c r="K13" s="796">
        <f t="shared" si="0"/>
        <v>0</v>
      </c>
      <c r="L13" s="796">
        <f t="shared" si="0"/>
        <v>0</v>
      </c>
      <c r="M13" s="797">
        <f t="shared" si="0"/>
        <v>0</v>
      </c>
      <c r="N13" s="119"/>
      <c r="O13" s="119"/>
    </row>
    <row r="14" spans="1:15" ht="13.5" customHeight="1">
      <c r="A14" s="1518"/>
      <c r="B14" s="803" t="s">
        <v>342</v>
      </c>
      <c r="C14" s="840" t="s">
        <v>815</v>
      </c>
      <c r="D14" s="804">
        <f>D15+D16</f>
        <v>0</v>
      </c>
      <c r="E14" s="805">
        <f aca="true" t="shared" si="1" ref="E14:M14">E15+E16</f>
        <v>0</v>
      </c>
      <c r="F14" s="805">
        <f t="shared" si="1"/>
        <v>0</v>
      </c>
      <c r="G14" s="805">
        <f t="shared" si="1"/>
        <v>0</v>
      </c>
      <c r="H14" s="805">
        <f t="shared" si="1"/>
        <v>0</v>
      </c>
      <c r="I14" s="805">
        <f t="shared" si="1"/>
        <v>0</v>
      </c>
      <c r="J14" s="805">
        <f t="shared" si="1"/>
        <v>0</v>
      </c>
      <c r="K14" s="805">
        <f t="shared" si="1"/>
        <v>0</v>
      </c>
      <c r="L14" s="805">
        <f t="shared" si="1"/>
        <v>0</v>
      </c>
      <c r="M14" s="806">
        <f t="shared" si="1"/>
        <v>0</v>
      </c>
      <c r="N14" s="119"/>
      <c r="O14" s="119"/>
    </row>
    <row r="15" spans="1:15" ht="13.5" customHeight="1">
      <c r="A15" s="1518"/>
      <c r="B15" s="807" t="s">
        <v>67</v>
      </c>
      <c r="C15" s="841" t="s">
        <v>816</v>
      </c>
      <c r="D15" s="808"/>
      <c r="E15" s="809"/>
      <c r="F15" s="809"/>
      <c r="G15" s="810"/>
      <c r="H15" s="810"/>
      <c r="I15" s="810"/>
      <c r="J15" s="810"/>
      <c r="K15" s="810"/>
      <c r="L15" s="810"/>
      <c r="M15" s="811"/>
      <c r="N15" s="119"/>
      <c r="O15" s="119"/>
    </row>
    <row r="16" spans="1:15" ht="13.5" customHeight="1">
      <c r="A16" s="1518"/>
      <c r="B16" s="816" t="s">
        <v>715</v>
      </c>
      <c r="C16" s="842" t="s">
        <v>817</v>
      </c>
      <c r="D16" s="817"/>
      <c r="E16" s="818"/>
      <c r="F16" s="818"/>
      <c r="G16" s="819"/>
      <c r="H16" s="819"/>
      <c r="I16" s="819"/>
      <c r="J16" s="819"/>
      <c r="K16" s="819"/>
      <c r="L16" s="819"/>
      <c r="M16" s="820"/>
      <c r="N16" s="119"/>
      <c r="O16" s="119"/>
    </row>
    <row r="17" spans="1:15" ht="13.5" customHeight="1">
      <c r="A17" s="1518"/>
      <c r="B17" s="812" t="s">
        <v>343</v>
      </c>
      <c r="C17" s="843" t="s">
        <v>818</v>
      </c>
      <c r="D17" s="813">
        <f>D18+D20</f>
        <v>0</v>
      </c>
      <c r="E17" s="814">
        <f aca="true" t="shared" si="2" ref="E17:M17">E18+E20</f>
        <v>0</v>
      </c>
      <c r="F17" s="814">
        <f t="shared" si="2"/>
        <v>0</v>
      </c>
      <c r="G17" s="814">
        <f t="shared" si="2"/>
        <v>0</v>
      </c>
      <c r="H17" s="814">
        <f t="shared" si="2"/>
        <v>0</v>
      </c>
      <c r="I17" s="814">
        <f t="shared" si="2"/>
        <v>0</v>
      </c>
      <c r="J17" s="814">
        <f t="shared" si="2"/>
        <v>0</v>
      </c>
      <c r="K17" s="814">
        <f t="shared" si="2"/>
        <v>0</v>
      </c>
      <c r="L17" s="814">
        <f t="shared" si="2"/>
        <v>0</v>
      </c>
      <c r="M17" s="815">
        <f t="shared" si="2"/>
        <v>0</v>
      </c>
      <c r="N17" s="119"/>
      <c r="O17" s="119"/>
    </row>
    <row r="18" spans="1:15" ht="13.5" customHeight="1">
      <c r="A18" s="1518"/>
      <c r="B18" s="698" t="s">
        <v>67</v>
      </c>
      <c r="C18" s="843" t="s">
        <v>819</v>
      </c>
      <c r="D18" s="744"/>
      <c r="E18" s="745"/>
      <c r="F18" s="745"/>
      <c r="G18" s="746"/>
      <c r="H18" s="746"/>
      <c r="I18" s="746"/>
      <c r="J18" s="746"/>
      <c r="K18" s="746"/>
      <c r="L18" s="746"/>
      <c r="M18" s="737"/>
      <c r="N18" s="119"/>
      <c r="O18" s="119"/>
    </row>
    <row r="19" spans="1:15" ht="13.5" customHeight="1">
      <c r="A19" s="1518"/>
      <c r="B19" s="699" t="s">
        <v>715</v>
      </c>
      <c r="C19" s="844" t="s">
        <v>845</v>
      </c>
      <c r="D19" s="747"/>
      <c r="E19" s="748"/>
      <c r="F19" s="748"/>
      <c r="G19" s="749"/>
      <c r="H19" s="749"/>
      <c r="I19" s="749"/>
      <c r="J19" s="749"/>
      <c r="K19" s="749"/>
      <c r="L19" s="749"/>
      <c r="M19" s="738"/>
      <c r="N19" s="119"/>
      <c r="O19" s="119"/>
    </row>
    <row r="20" spans="1:13" s="124" customFormat="1" ht="13.5" customHeight="1">
      <c r="A20" s="1518"/>
      <c r="B20" s="821" t="s">
        <v>714</v>
      </c>
      <c r="C20" s="845" t="s">
        <v>846</v>
      </c>
      <c r="D20" s="822"/>
      <c r="E20" s="823"/>
      <c r="F20" s="823"/>
      <c r="G20" s="824"/>
      <c r="H20" s="824"/>
      <c r="I20" s="824"/>
      <c r="J20" s="824"/>
      <c r="K20" s="824"/>
      <c r="L20" s="824"/>
      <c r="M20" s="825"/>
    </row>
    <row r="21" spans="1:15" ht="13.5" customHeight="1">
      <c r="A21" s="1519"/>
      <c r="B21" s="798" t="s">
        <v>755</v>
      </c>
      <c r="C21" s="841" t="s">
        <v>820</v>
      </c>
      <c r="D21" s="799"/>
      <c r="E21" s="800">
        <f>E12+E13</f>
        <v>0</v>
      </c>
      <c r="F21" s="800">
        <f>F12+F13</f>
        <v>0</v>
      </c>
      <c r="G21" s="801"/>
      <c r="H21" s="801">
        <f aca="true" t="shared" si="3" ref="H21:M21">H12+H13</f>
        <v>0</v>
      </c>
      <c r="I21" s="801">
        <f t="shared" si="3"/>
        <v>0</v>
      </c>
      <c r="J21" s="801">
        <f t="shared" si="3"/>
        <v>0</v>
      </c>
      <c r="K21" s="801">
        <f t="shared" si="3"/>
        <v>0</v>
      </c>
      <c r="L21" s="801">
        <f t="shared" si="3"/>
        <v>0</v>
      </c>
      <c r="M21" s="802">
        <f t="shared" si="3"/>
        <v>0</v>
      </c>
      <c r="N21" s="119"/>
      <c r="O21" s="119"/>
    </row>
    <row r="22" spans="1:15" ht="13.5" customHeight="1">
      <c r="A22" s="1517" t="s">
        <v>758</v>
      </c>
      <c r="B22" s="794" t="s">
        <v>336</v>
      </c>
      <c r="C22" s="848" t="s">
        <v>821</v>
      </c>
      <c r="D22" s="795"/>
      <c r="E22" s="796"/>
      <c r="F22" s="796"/>
      <c r="G22" s="796"/>
      <c r="H22" s="796"/>
      <c r="I22" s="796"/>
      <c r="J22" s="796"/>
      <c r="K22" s="796"/>
      <c r="L22" s="796"/>
      <c r="M22" s="797"/>
      <c r="N22" s="119"/>
      <c r="O22" s="119"/>
    </row>
    <row r="23" spans="1:15" ht="13.5" customHeight="1">
      <c r="A23" s="1518"/>
      <c r="B23" s="794" t="s">
        <v>345</v>
      </c>
      <c r="C23" s="848" t="s">
        <v>822</v>
      </c>
      <c r="D23" s="795">
        <f>D24+D27+D30</f>
        <v>0</v>
      </c>
      <c r="E23" s="796">
        <f aca="true" t="shared" si="4" ref="E23:M23">E24+E27+E30</f>
        <v>0</v>
      </c>
      <c r="F23" s="796">
        <f t="shared" si="4"/>
        <v>0</v>
      </c>
      <c r="G23" s="796">
        <f t="shared" si="4"/>
        <v>0</v>
      </c>
      <c r="H23" s="796">
        <f t="shared" si="4"/>
        <v>0</v>
      </c>
      <c r="I23" s="796">
        <f t="shared" si="4"/>
        <v>0</v>
      </c>
      <c r="J23" s="796">
        <f t="shared" si="4"/>
        <v>0</v>
      </c>
      <c r="K23" s="796">
        <f t="shared" si="4"/>
        <v>0</v>
      </c>
      <c r="L23" s="796">
        <f t="shared" si="4"/>
        <v>0</v>
      </c>
      <c r="M23" s="797">
        <f t="shared" si="4"/>
        <v>0</v>
      </c>
      <c r="N23" s="119"/>
      <c r="O23" s="119"/>
    </row>
    <row r="24" spans="1:15" ht="13.5" customHeight="1">
      <c r="A24" s="1518"/>
      <c r="B24" s="803" t="s">
        <v>342</v>
      </c>
      <c r="C24" s="840" t="s">
        <v>823</v>
      </c>
      <c r="D24" s="804">
        <f>D25+D26</f>
        <v>0</v>
      </c>
      <c r="E24" s="805">
        <f aca="true" t="shared" si="5" ref="E24:M24">E25+E26</f>
        <v>0</v>
      </c>
      <c r="F24" s="805">
        <f t="shared" si="5"/>
        <v>0</v>
      </c>
      <c r="G24" s="805">
        <f t="shared" si="5"/>
        <v>0</v>
      </c>
      <c r="H24" s="805">
        <f t="shared" si="5"/>
        <v>0</v>
      </c>
      <c r="I24" s="805">
        <f t="shared" si="5"/>
        <v>0</v>
      </c>
      <c r="J24" s="805">
        <f t="shared" si="5"/>
        <v>0</v>
      </c>
      <c r="K24" s="805">
        <f t="shared" si="5"/>
        <v>0</v>
      </c>
      <c r="L24" s="805">
        <f t="shared" si="5"/>
        <v>0</v>
      </c>
      <c r="M24" s="806">
        <f t="shared" si="5"/>
        <v>0</v>
      </c>
      <c r="N24" s="119"/>
      <c r="O24" s="119"/>
    </row>
    <row r="25" spans="1:15" ht="13.5" customHeight="1">
      <c r="A25" s="1518"/>
      <c r="B25" s="807" t="s">
        <v>67</v>
      </c>
      <c r="C25" s="841" t="s">
        <v>824</v>
      </c>
      <c r="D25" s="808"/>
      <c r="E25" s="809"/>
      <c r="F25" s="809"/>
      <c r="G25" s="810"/>
      <c r="H25" s="810"/>
      <c r="I25" s="810"/>
      <c r="J25" s="810"/>
      <c r="K25" s="810"/>
      <c r="L25" s="810"/>
      <c r="M25" s="811"/>
      <c r="N25" s="119"/>
      <c r="O25" s="119"/>
    </row>
    <row r="26" spans="1:15" ht="13.5" customHeight="1">
      <c r="A26" s="1518"/>
      <c r="B26" s="816" t="s">
        <v>715</v>
      </c>
      <c r="C26" s="842" t="s">
        <v>825</v>
      </c>
      <c r="D26" s="817"/>
      <c r="E26" s="818"/>
      <c r="F26" s="818"/>
      <c r="G26" s="819"/>
      <c r="H26" s="819"/>
      <c r="I26" s="819"/>
      <c r="J26" s="819"/>
      <c r="K26" s="819"/>
      <c r="L26" s="819"/>
      <c r="M26" s="820"/>
      <c r="N26" s="119"/>
      <c r="O26" s="119"/>
    </row>
    <row r="27" spans="1:15" ht="13.5" customHeight="1">
      <c r="A27" s="1518"/>
      <c r="B27" s="812" t="s">
        <v>343</v>
      </c>
      <c r="C27" s="843" t="s">
        <v>826</v>
      </c>
      <c r="D27" s="813">
        <f>D28+D30</f>
        <v>0</v>
      </c>
      <c r="E27" s="814">
        <f aca="true" t="shared" si="6" ref="E27:M27">E28+E30</f>
        <v>0</v>
      </c>
      <c r="F27" s="814">
        <f t="shared" si="6"/>
        <v>0</v>
      </c>
      <c r="G27" s="814">
        <f t="shared" si="6"/>
        <v>0</v>
      </c>
      <c r="H27" s="814">
        <f t="shared" si="6"/>
        <v>0</v>
      </c>
      <c r="I27" s="814">
        <f t="shared" si="6"/>
        <v>0</v>
      </c>
      <c r="J27" s="814">
        <f t="shared" si="6"/>
        <v>0</v>
      </c>
      <c r="K27" s="814">
        <f t="shared" si="6"/>
        <v>0</v>
      </c>
      <c r="L27" s="814">
        <f t="shared" si="6"/>
        <v>0</v>
      </c>
      <c r="M27" s="815">
        <f t="shared" si="6"/>
        <v>0</v>
      </c>
      <c r="N27" s="119"/>
      <c r="O27" s="119"/>
    </row>
    <row r="28" spans="1:15" ht="13.5" customHeight="1">
      <c r="A28" s="1518"/>
      <c r="B28" s="698" t="s">
        <v>67</v>
      </c>
      <c r="C28" s="843" t="s">
        <v>827</v>
      </c>
      <c r="D28" s="744"/>
      <c r="E28" s="745"/>
      <c r="F28" s="745"/>
      <c r="G28" s="746"/>
      <c r="H28" s="746"/>
      <c r="I28" s="746"/>
      <c r="J28" s="746"/>
      <c r="K28" s="746"/>
      <c r="L28" s="746"/>
      <c r="M28" s="737"/>
      <c r="N28" s="119"/>
      <c r="O28" s="119"/>
    </row>
    <row r="29" spans="1:15" ht="13.5" customHeight="1">
      <c r="A29" s="1518"/>
      <c r="B29" s="699" t="s">
        <v>715</v>
      </c>
      <c r="C29" s="844" t="s">
        <v>847</v>
      </c>
      <c r="D29" s="747"/>
      <c r="E29" s="748"/>
      <c r="F29" s="748"/>
      <c r="G29" s="749"/>
      <c r="H29" s="749"/>
      <c r="I29" s="749"/>
      <c r="J29" s="749"/>
      <c r="K29" s="749"/>
      <c r="L29" s="749"/>
      <c r="M29" s="738"/>
      <c r="N29" s="119"/>
      <c r="O29" s="119"/>
    </row>
    <row r="30" spans="1:13" s="124" customFormat="1" ht="13.5" customHeight="1">
      <c r="A30" s="1518"/>
      <c r="B30" s="821" t="s">
        <v>714</v>
      </c>
      <c r="C30" s="845" t="s">
        <v>848</v>
      </c>
      <c r="D30" s="822"/>
      <c r="E30" s="823"/>
      <c r="F30" s="823"/>
      <c r="G30" s="824"/>
      <c r="H30" s="824"/>
      <c r="I30" s="824"/>
      <c r="J30" s="824"/>
      <c r="K30" s="824"/>
      <c r="L30" s="824"/>
      <c r="M30" s="825"/>
    </row>
    <row r="31" spans="1:15" ht="13.5" customHeight="1">
      <c r="A31" s="1519"/>
      <c r="B31" s="798" t="s">
        <v>755</v>
      </c>
      <c r="C31" s="841" t="s">
        <v>828</v>
      </c>
      <c r="D31" s="799"/>
      <c r="E31" s="800">
        <f>E22+E23</f>
        <v>0</v>
      </c>
      <c r="F31" s="800">
        <f>F22+F23</f>
        <v>0</v>
      </c>
      <c r="G31" s="801"/>
      <c r="H31" s="801">
        <f aca="true" t="shared" si="7" ref="H31:M31">H22+H23</f>
        <v>0</v>
      </c>
      <c r="I31" s="801">
        <f t="shared" si="7"/>
        <v>0</v>
      </c>
      <c r="J31" s="801">
        <f t="shared" si="7"/>
        <v>0</v>
      </c>
      <c r="K31" s="801">
        <f t="shared" si="7"/>
        <v>0</v>
      </c>
      <c r="L31" s="801">
        <f t="shared" si="7"/>
        <v>0</v>
      </c>
      <c r="M31" s="802">
        <f t="shared" si="7"/>
        <v>0</v>
      </c>
      <c r="N31" s="119"/>
      <c r="O31" s="119"/>
    </row>
    <row r="32" spans="1:16" ht="13.5" customHeight="1">
      <c r="A32" s="1510" t="s">
        <v>765</v>
      </c>
      <c r="B32" s="794" t="s">
        <v>336</v>
      </c>
      <c r="C32" s="848" t="s">
        <v>829</v>
      </c>
      <c r="D32" s="795"/>
      <c r="E32" s="796"/>
      <c r="F32" s="796"/>
      <c r="G32" s="796"/>
      <c r="H32" s="796"/>
      <c r="I32" s="796"/>
      <c r="J32" s="796"/>
      <c r="K32" s="796"/>
      <c r="L32" s="796"/>
      <c r="M32" s="797"/>
      <c r="N32" s="148"/>
      <c r="O32" s="148"/>
      <c r="P32" s="241"/>
    </row>
    <row r="33" spans="1:13" ht="13.5" customHeight="1">
      <c r="A33" s="1511"/>
      <c r="B33" s="794" t="s">
        <v>345</v>
      </c>
      <c r="C33" s="848" t="s">
        <v>830</v>
      </c>
      <c r="D33" s="795">
        <f aca="true" t="shared" si="8" ref="D33:M33">D34+D37+D40</f>
        <v>0</v>
      </c>
      <c r="E33" s="796">
        <f t="shared" si="8"/>
        <v>0</v>
      </c>
      <c r="F33" s="796">
        <f t="shared" si="8"/>
        <v>0</v>
      </c>
      <c r="G33" s="796">
        <f t="shared" si="8"/>
        <v>0</v>
      </c>
      <c r="H33" s="796">
        <f t="shared" si="8"/>
        <v>0</v>
      </c>
      <c r="I33" s="796">
        <f t="shared" si="8"/>
        <v>0</v>
      </c>
      <c r="J33" s="796">
        <f t="shared" si="8"/>
        <v>0</v>
      </c>
      <c r="K33" s="796">
        <f t="shared" si="8"/>
        <v>0</v>
      </c>
      <c r="L33" s="796">
        <f t="shared" si="8"/>
        <v>0</v>
      </c>
      <c r="M33" s="797">
        <f t="shared" si="8"/>
        <v>0</v>
      </c>
    </row>
    <row r="34" spans="1:13" ht="13.5" customHeight="1">
      <c r="A34" s="1511"/>
      <c r="B34" s="803" t="s">
        <v>342</v>
      </c>
      <c r="C34" s="840" t="s">
        <v>831</v>
      </c>
      <c r="D34" s="804">
        <f aca="true" t="shared" si="9" ref="D34:M34">D35+D36</f>
        <v>0</v>
      </c>
      <c r="E34" s="805">
        <f t="shared" si="9"/>
        <v>0</v>
      </c>
      <c r="F34" s="805">
        <f t="shared" si="9"/>
        <v>0</v>
      </c>
      <c r="G34" s="805">
        <f t="shared" si="9"/>
        <v>0</v>
      </c>
      <c r="H34" s="805">
        <f t="shared" si="9"/>
        <v>0</v>
      </c>
      <c r="I34" s="805">
        <f t="shared" si="9"/>
        <v>0</v>
      </c>
      <c r="J34" s="805">
        <f t="shared" si="9"/>
        <v>0</v>
      </c>
      <c r="K34" s="805">
        <f t="shared" si="9"/>
        <v>0</v>
      </c>
      <c r="L34" s="805">
        <f t="shared" si="9"/>
        <v>0</v>
      </c>
      <c r="M34" s="806">
        <f t="shared" si="9"/>
        <v>0</v>
      </c>
    </row>
    <row r="35" spans="1:13" ht="13.5" customHeight="1">
      <c r="A35" s="1511"/>
      <c r="B35" s="807" t="s">
        <v>67</v>
      </c>
      <c r="C35" s="841" t="s">
        <v>832</v>
      </c>
      <c r="D35" s="808"/>
      <c r="E35" s="809"/>
      <c r="F35" s="809"/>
      <c r="G35" s="810"/>
      <c r="H35" s="810"/>
      <c r="I35" s="810"/>
      <c r="J35" s="810"/>
      <c r="K35" s="810"/>
      <c r="L35" s="810"/>
      <c r="M35" s="811"/>
    </row>
    <row r="36" spans="1:13" ht="13.5" customHeight="1">
      <c r="A36" s="1511"/>
      <c r="B36" s="816" t="s">
        <v>715</v>
      </c>
      <c r="C36" s="842" t="s">
        <v>833</v>
      </c>
      <c r="D36" s="817"/>
      <c r="E36" s="818"/>
      <c r="F36" s="818"/>
      <c r="G36" s="819"/>
      <c r="H36" s="819"/>
      <c r="I36" s="819"/>
      <c r="J36" s="819"/>
      <c r="K36" s="819"/>
      <c r="L36" s="819"/>
      <c r="M36" s="820"/>
    </row>
    <row r="37" spans="1:13" ht="13.5" customHeight="1">
      <c r="A37" s="1511"/>
      <c r="B37" s="812" t="s">
        <v>343</v>
      </c>
      <c r="C37" s="843" t="s">
        <v>834</v>
      </c>
      <c r="D37" s="813">
        <f aca="true" t="shared" si="10" ref="D37:M37">D38+D40</f>
        <v>0</v>
      </c>
      <c r="E37" s="814">
        <f t="shared" si="10"/>
        <v>0</v>
      </c>
      <c r="F37" s="814">
        <f t="shared" si="10"/>
        <v>0</v>
      </c>
      <c r="G37" s="814">
        <f t="shared" si="10"/>
        <v>0</v>
      </c>
      <c r="H37" s="814">
        <f t="shared" si="10"/>
        <v>0</v>
      </c>
      <c r="I37" s="814">
        <f t="shared" si="10"/>
        <v>0</v>
      </c>
      <c r="J37" s="814">
        <f t="shared" si="10"/>
        <v>0</v>
      </c>
      <c r="K37" s="814">
        <f t="shared" si="10"/>
        <v>0</v>
      </c>
      <c r="L37" s="814">
        <f t="shared" si="10"/>
        <v>0</v>
      </c>
      <c r="M37" s="815">
        <f t="shared" si="10"/>
        <v>0</v>
      </c>
    </row>
    <row r="38" spans="1:13" ht="13.5" customHeight="1">
      <c r="A38" s="1511"/>
      <c r="B38" s="698" t="s">
        <v>67</v>
      </c>
      <c r="C38" s="843" t="s">
        <v>835</v>
      </c>
      <c r="D38" s="744"/>
      <c r="E38" s="745"/>
      <c r="F38" s="745"/>
      <c r="G38" s="746"/>
      <c r="H38" s="746"/>
      <c r="I38" s="746"/>
      <c r="J38" s="746"/>
      <c r="K38" s="746"/>
      <c r="L38" s="746"/>
      <c r="M38" s="737"/>
    </row>
    <row r="39" spans="1:13" ht="13.5" customHeight="1">
      <c r="A39" s="1511"/>
      <c r="B39" s="699" t="s">
        <v>715</v>
      </c>
      <c r="C39" s="844" t="s">
        <v>849</v>
      </c>
      <c r="D39" s="747"/>
      <c r="E39" s="748"/>
      <c r="F39" s="748"/>
      <c r="G39" s="749"/>
      <c r="H39" s="749"/>
      <c r="I39" s="749"/>
      <c r="J39" s="749"/>
      <c r="K39" s="749"/>
      <c r="L39" s="749"/>
      <c r="M39" s="738"/>
    </row>
    <row r="40" spans="1:13" ht="13.5" customHeight="1">
      <c r="A40" s="1511"/>
      <c r="B40" s="821" t="s">
        <v>714</v>
      </c>
      <c r="C40" s="845" t="s">
        <v>850</v>
      </c>
      <c r="D40" s="822"/>
      <c r="E40" s="823"/>
      <c r="F40" s="823"/>
      <c r="G40" s="824"/>
      <c r="H40" s="824"/>
      <c r="I40" s="824"/>
      <c r="J40" s="824"/>
      <c r="K40" s="824"/>
      <c r="L40" s="824"/>
      <c r="M40" s="825"/>
    </row>
    <row r="41" spans="1:13" ht="13.5" customHeight="1">
      <c r="A41" s="1512"/>
      <c r="B41" s="835" t="s">
        <v>756</v>
      </c>
      <c r="C41" s="846" t="s">
        <v>836</v>
      </c>
      <c r="D41" s="836"/>
      <c r="E41" s="837">
        <f>E32+E33</f>
        <v>0</v>
      </c>
      <c r="F41" s="837">
        <f>F32+F33</f>
        <v>0</v>
      </c>
      <c r="G41" s="838"/>
      <c r="H41" s="838">
        <f aca="true" t="shared" si="11" ref="H41:M41">H32+H33</f>
        <v>0</v>
      </c>
      <c r="I41" s="838">
        <f t="shared" si="11"/>
        <v>0</v>
      </c>
      <c r="J41" s="838">
        <f t="shared" si="11"/>
        <v>0</v>
      </c>
      <c r="K41" s="838">
        <f t="shared" si="11"/>
        <v>0</v>
      </c>
      <c r="L41" s="838">
        <f t="shared" si="11"/>
        <v>0</v>
      </c>
      <c r="M41" s="839">
        <f t="shared" si="11"/>
        <v>0</v>
      </c>
    </row>
    <row r="42" spans="1:13" ht="13.5" customHeight="1">
      <c r="A42" s="1513" t="s">
        <v>759</v>
      </c>
      <c r="B42" s="831" t="s">
        <v>336</v>
      </c>
      <c r="C42" s="849" t="s">
        <v>837</v>
      </c>
      <c r="D42" s="832"/>
      <c r="E42" s="833"/>
      <c r="F42" s="833"/>
      <c r="G42" s="833"/>
      <c r="H42" s="833"/>
      <c r="I42" s="833"/>
      <c r="J42" s="833"/>
      <c r="K42" s="833"/>
      <c r="L42" s="833"/>
      <c r="M42" s="834"/>
    </row>
    <row r="43" spans="1:13" ht="13.5" customHeight="1">
      <c r="A43" s="1513"/>
      <c r="B43" s="794" t="s">
        <v>345</v>
      </c>
      <c r="C43" s="848" t="s">
        <v>838</v>
      </c>
      <c r="D43" s="795">
        <f aca="true" t="shared" si="12" ref="D43:M43">D44+D47+D50</f>
        <v>0</v>
      </c>
      <c r="E43" s="796">
        <f t="shared" si="12"/>
        <v>0</v>
      </c>
      <c r="F43" s="796">
        <f t="shared" si="12"/>
        <v>0</v>
      </c>
      <c r="G43" s="796">
        <f t="shared" si="12"/>
        <v>0</v>
      </c>
      <c r="H43" s="796">
        <f t="shared" si="12"/>
        <v>0</v>
      </c>
      <c r="I43" s="796">
        <f t="shared" si="12"/>
        <v>0</v>
      </c>
      <c r="J43" s="796">
        <f t="shared" si="12"/>
        <v>0</v>
      </c>
      <c r="K43" s="796">
        <f t="shared" si="12"/>
        <v>0</v>
      </c>
      <c r="L43" s="796">
        <f t="shared" si="12"/>
        <v>0</v>
      </c>
      <c r="M43" s="797">
        <f t="shared" si="12"/>
        <v>0</v>
      </c>
    </row>
    <row r="44" spans="1:13" ht="13.5" customHeight="1">
      <c r="A44" s="1513"/>
      <c r="B44" s="803" t="s">
        <v>342</v>
      </c>
      <c r="C44" s="840" t="s">
        <v>839</v>
      </c>
      <c r="D44" s="804">
        <f aca="true" t="shared" si="13" ref="D44:M44">D45+D46</f>
        <v>0</v>
      </c>
      <c r="E44" s="805">
        <f t="shared" si="13"/>
        <v>0</v>
      </c>
      <c r="F44" s="805">
        <f t="shared" si="13"/>
        <v>0</v>
      </c>
      <c r="G44" s="805">
        <f t="shared" si="13"/>
        <v>0</v>
      </c>
      <c r="H44" s="805">
        <f t="shared" si="13"/>
        <v>0</v>
      </c>
      <c r="I44" s="805">
        <f t="shared" si="13"/>
        <v>0</v>
      </c>
      <c r="J44" s="805">
        <f t="shared" si="13"/>
        <v>0</v>
      </c>
      <c r="K44" s="805">
        <f t="shared" si="13"/>
        <v>0</v>
      </c>
      <c r="L44" s="805">
        <f t="shared" si="13"/>
        <v>0</v>
      </c>
      <c r="M44" s="806">
        <f t="shared" si="13"/>
        <v>0</v>
      </c>
    </row>
    <row r="45" spans="1:13" ht="13.5" customHeight="1">
      <c r="A45" s="1513"/>
      <c r="B45" s="807" t="s">
        <v>67</v>
      </c>
      <c r="C45" s="841" t="s">
        <v>840</v>
      </c>
      <c r="D45" s="808"/>
      <c r="E45" s="809"/>
      <c r="F45" s="809"/>
      <c r="G45" s="810"/>
      <c r="H45" s="810"/>
      <c r="I45" s="810"/>
      <c r="J45" s="810"/>
      <c r="K45" s="810"/>
      <c r="L45" s="810"/>
      <c r="M45" s="811"/>
    </row>
    <row r="46" spans="1:13" ht="13.5" customHeight="1">
      <c r="A46" s="1513"/>
      <c r="B46" s="816" t="s">
        <v>715</v>
      </c>
      <c r="C46" s="842" t="s">
        <v>841</v>
      </c>
      <c r="D46" s="817"/>
      <c r="E46" s="818"/>
      <c r="F46" s="818"/>
      <c r="G46" s="819"/>
      <c r="H46" s="819"/>
      <c r="I46" s="819"/>
      <c r="J46" s="819"/>
      <c r="K46" s="819"/>
      <c r="L46" s="819"/>
      <c r="M46" s="820"/>
    </row>
    <row r="47" spans="1:13" ht="13.5" customHeight="1">
      <c r="A47" s="1513"/>
      <c r="B47" s="812" t="s">
        <v>343</v>
      </c>
      <c r="C47" s="843" t="s">
        <v>842</v>
      </c>
      <c r="D47" s="813">
        <f aca="true" t="shared" si="14" ref="D47:M47">D48+D50</f>
        <v>0</v>
      </c>
      <c r="E47" s="814">
        <f t="shared" si="14"/>
        <v>0</v>
      </c>
      <c r="F47" s="814">
        <f t="shared" si="14"/>
        <v>0</v>
      </c>
      <c r="G47" s="814">
        <f t="shared" si="14"/>
        <v>0</v>
      </c>
      <c r="H47" s="814">
        <f t="shared" si="14"/>
        <v>0</v>
      </c>
      <c r="I47" s="814">
        <f t="shared" si="14"/>
        <v>0</v>
      </c>
      <c r="J47" s="814">
        <f t="shared" si="14"/>
        <v>0</v>
      </c>
      <c r="K47" s="814">
        <f t="shared" si="14"/>
        <v>0</v>
      </c>
      <c r="L47" s="814">
        <f t="shared" si="14"/>
        <v>0</v>
      </c>
      <c r="M47" s="815">
        <f t="shared" si="14"/>
        <v>0</v>
      </c>
    </row>
    <row r="48" spans="1:13" ht="13.5" customHeight="1">
      <c r="A48" s="1513"/>
      <c r="B48" s="698" t="s">
        <v>67</v>
      </c>
      <c r="C48" s="843" t="s">
        <v>843</v>
      </c>
      <c r="D48" s="744"/>
      <c r="E48" s="745"/>
      <c r="F48" s="745"/>
      <c r="G48" s="746"/>
      <c r="H48" s="746"/>
      <c r="I48" s="746"/>
      <c r="J48" s="746"/>
      <c r="K48" s="746"/>
      <c r="L48" s="746"/>
      <c r="M48" s="737"/>
    </row>
    <row r="49" spans="1:13" ht="13.5" customHeight="1">
      <c r="A49" s="1513"/>
      <c r="B49" s="699" t="s">
        <v>715</v>
      </c>
      <c r="C49" s="844" t="s">
        <v>851</v>
      </c>
      <c r="D49" s="747"/>
      <c r="E49" s="748"/>
      <c r="F49" s="748"/>
      <c r="G49" s="749"/>
      <c r="H49" s="749"/>
      <c r="I49" s="749"/>
      <c r="J49" s="749"/>
      <c r="K49" s="749"/>
      <c r="L49" s="749"/>
      <c r="M49" s="738"/>
    </row>
    <row r="50" spans="1:13" ht="13.5" customHeight="1">
      <c r="A50" s="1513"/>
      <c r="B50" s="821" t="s">
        <v>714</v>
      </c>
      <c r="C50" s="845" t="s">
        <v>852</v>
      </c>
      <c r="D50" s="822"/>
      <c r="E50" s="823"/>
      <c r="F50" s="823"/>
      <c r="G50" s="824"/>
      <c r="H50" s="824"/>
      <c r="I50" s="824"/>
      <c r="J50" s="824"/>
      <c r="K50" s="824"/>
      <c r="L50" s="824"/>
      <c r="M50" s="825"/>
    </row>
    <row r="51" spans="1:13" ht="13.5" customHeight="1" thickBot="1">
      <c r="A51" s="1514"/>
      <c r="B51" s="826" t="s">
        <v>757</v>
      </c>
      <c r="C51" s="847" t="s">
        <v>844</v>
      </c>
      <c r="D51" s="827"/>
      <c r="E51" s="828">
        <f>E42+E43</f>
        <v>0</v>
      </c>
      <c r="F51" s="828">
        <f>F42+F43</f>
        <v>0</v>
      </c>
      <c r="G51" s="829"/>
      <c r="H51" s="829">
        <f aca="true" t="shared" si="15" ref="H51:M51">H42+H43</f>
        <v>0</v>
      </c>
      <c r="I51" s="829">
        <f t="shared" si="15"/>
        <v>0</v>
      </c>
      <c r="J51" s="829">
        <f t="shared" si="15"/>
        <v>0</v>
      </c>
      <c r="K51" s="829">
        <f t="shared" si="15"/>
        <v>0</v>
      </c>
      <c r="L51" s="829">
        <f t="shared" si="15"/>
        <v>0</v>
      </c>
      <c r="M51" s="830">
        <f t="shared" si="15"/>
        <v>0</v>
      </c>
    </row>
    <row r="52" ht="15" thickTop="1"/>
  </sheetData>
  <sheetProtection/>
  <mergeCells count="10">
    <mergeCell ref="A22:A31"/>
    <mergeCell ref="A32:A41"/>
    <mergeCell ref="A42:A51"/>
    <mergeCell ref="A1:B1"/>
    <mergeCell ref="A5:B5"/>
    <mergeCell ref="A6:B6"/>
    <mergeCell ref="A7:L7"/>
    <mergeCell ref="B9:C11"/>
    <mergeCell ref="D9:H9"/>
    <mergeCell ref="A12:A21"/>
  </mergeCells>
  <hyperlinks>
    <hyperlink ref="A1" location="'СП-Почетна'!A1" display="СП_Почетна"/>
  </hyperlinks>
  <printOptions/>
  <pageMargins left="0.3937007874015748" right="0.1968503937007874" top="0.1968503937007874" bottom="0.5905511811023623" header="0.3937007874015748" footer="0.1968503937007874"/>
  <pageSetup horizontalDpi="600" verticalDpi="600" orientation="landscape" paperSize="9" scale="93" r:id="rId1"/>
  <headerFooter scaleWithDoc="0">
    <oddHeader xml:space="preserve">&amp;R&amp;"Arial,Bold"&amp;P(&amp;N)          </oddHeader>
    <oddFooter>&amp;LИзработил:________________&amp;CКонтролирал:______________&amp;RОдобрил:__________________</oddFooter>
  </headerFooter>
  <rowBreaks count="1" manualBreakCount="1">
    <brk id="41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7999799847602844"/>
    <outlinePr summaryBelow="0"/>
  </sheetPr>
  <dimension ref="A1:T55"/>
  <sheetViews>
    <sheetView showGridLines="0" zoomScaleSheetLayoutView="91" zoomScalePageLayoutView="0" workbookViewId="0" topLeftCell="A1">
      <pane ySplit="11" topLeftCell="A12" activePane="bottomLeft" state="frozen"/>
      <selection pane="topLeft" activeCell="A1" sqref="A1"/>
      <selection pane="bottomLeft" activeCell="C13" sqref="C13:I13"/>
    </sheetView>
  </sheetViews>
  <sheetFormatPr defaultColWidth="9.140625" defaultRowHeight="12.75" outlineLevelRow="1"/>
  <cols>
    <col min="1" max="1" width="34.140625" style="517" customWidth="1"/>
    <col min="2" max="2" width="7.140625" style="514" customWidth="1"/>
    <col min="3" max="4" width="7.421875" style="515" customWidth="1"/>
    <col min="5" max="5" width="8.140625" style="515" customWidth="1"/>
    <col min="6" max="7" width="7.421875" style="515" customWidth="1"/>
    <col min="8" max="8" width="7.57421875" style="515" customWidth="1"/>
    <col min="9" max="9" width="7.421875" style="515" customWidth="1"/>
    <col min="10" max="10" width="8.140625" style="515" customWidth="1"/>
    <col min="11" max="11" width="7.140625" style="515" customWidth="1"/>
    <col min="12" max="12" width="7.421875" style="515" customWidth="1"/>
    <col min="13" max="14" width="8.140625" style="515" customWidth="1"/>
    <col min="15" max="15" width="7.140625" style="515" customWidth="1"/>
    <col min="16" max="16" width="7.7109375" style="515" customWidth="1"/>
    <col min="17" max="17" width="8.140625" style="515" customWidth="1"/>
    <col min="18" max="16384" width="9.140625" style="515" customWidth="1"/>
  </cols>
  <sheetData>
    <row r="1" spans="1:18" ht="13.5">
      <c r="A1" s="458" t="s">
        <v>672</v>
      </c>
      <c r="B1" s="518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</row>
    <row r="2" spans="1:18" ht="13.5">
      <c r="A2" s="520"/>
      <c r="B2" s="518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</row>
    <row r="3" spans="1:18" ht="13.5">
      <c r="A3" s="1503" t="str">
        <f>'СП-Почетна'!C23</f>
        <v>(група)</v>
      </c>
      <c r="B3" s="1503"/>
      <c r="C3" s="1503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</row>
    <row r="4" spans="1:18" ht="12" customHeight="1">
      <c r="A4" s="521" t="str">
        <f>'СП-Почетна'!C22</f>
        <v>(назив на друштво)</v>
      </c>
      <c r="B4" s="522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23"/>
      <c r="R4" s="519"/>
    </row>
    <row r="5" spans="1:18" ht="12" customHeight="1">
      <c r="A5" s="521" t="str">
        <f>'СП-Почетна'!C24</f>
        <v>(период)</v>
      </c>
      <c r="B5" s="522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23"/>
      <c r="R5" s="519"/>
    </row>
    <row r="6" spans="1:18" ht="11.25" customHeight="1">
      <c r="A6" s="521" t="str">
        <f>'СП-Почетна'!C25</f>
        <v>(тековна година)</v>
      </c>
      <c r="B6" s="522"/>
      <c r="C6" s="519"/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523"/>
      <c r="R6" s="519"/>
    </row>
    <row r="7" spans="1:18" ht="14.25" customHeight="1">
      <c r="A7" s="1540" t="s">
        <v>568</v>
      </c>
      <c r="B7" s="1540"/>
      <c r="C7" s="1540"/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1540"/>
      <c r="R7" s="519"/>
    </row>
    <row r="8" spans="1:18" ht="14.25" customHeight="1" thickBot="1">
      <c r="A8" s="524"/>
      <c r="B8" s="525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731"/>
      <c r="Q8" s="523"/>
      <c r="R8" s="519"/>
    </row>
    <row r="9" spans="1:18" ht="10.5" customHeight="1" thickTop="1">
      <c r="A9" s="1541"/>
      <c r="B9" s="1542"/>
      <c r="C9" s="1547" t="s">
        <v>296</v>
      </c>
      <c r="D9" s="1548"/>
      <c r="E9" s="1548"/>
      <c r="F9" s="1548"/>
      <c r="G9" s="1548"/>
      <c r="H9" s="1548"/>
      <c r="I9" s="1549"/>
      <c r="J9" s="1547" t="s">
        <v>2</v>
      </c>
      <c r="K9" s="1548"/>
      <c r="L9" s="1548"/>
      <c r="M9" s="1548"/>
      <c r="N9" s="1548"/>
      <c r="O9" s="1548"/>
      <c r="P9" s="1549"/>
      <c r="Q9" s="1550"/>
      <c r="R9" s="519"/>
    </row>
    <row r="10" spans="1:18" s="516" customFormat="1" ht="68.25" customHeight="1">
      <c r="A10" s="1543"/>
      <c r="B10" s="1544"/>
      <c r="C10" s="526" t="s">
        <v>569</v>
      </c>
      <c r="D10" s="527" t="s">
        <v>652</v>
      </c>
      <c r="E10" s="527" t="s">
        <v>669</v>
      </c>
      <c r="F10" s="527" t="s">
        <v>570</v>
      </c>
      <c r="G10" s="527" t="s">
        <v>653</v>
      </c>
      <c r="H10" s="527" t="s">
        <v>571</v>
      </c>
      <c r="I10" s="528" t="s">
        <v>4</v>
      </c>
      <c r="J10" s="526" t="s">
        <v>5</v>
      </c>
      <c r="K10" s="527" t="s">
        <v>654</v>
      </c>
      <c r="L10" s="527" t="s">
        <v>655</v>
      </c>
      <c r="M10" s="527" t="s">
        <v>572</v>
      </c>
      <c r="N10" s="527" t="s">
        <v>656</v>
      </c>
      <c r="O10" s="527" t="s">
        <v>885</v>
      </c>
      <c r="P10" s="528" t="s">
        <v>637</v>
      </c>
      <c r="Q10" s="529" t="s">
        <v>284</v>
      </c>
      <c r="R10" s="530"/>
    </row>
    <row r="11" spans="1:18" ht="9.75" customHeight="1">
      <c r="A11" s="1545"/>
      <c r="B11" s="1546"/>
      <c r="C11" s="775" t="s">
        <v>288</v>
      </c>
      <c r="D11" s="776" t="s">
        <v>293</v>
      </c>
      <c r="E11" s="776" t="s">
        <v>295</v>
      </c>
      <c r="F11" s="776" t="s">
        <v>313</v>
      </c>
      <c r="G11" s="776" t="s">
        <v>314</v>
      </c>
      <c r="H11" s="776" t="s">
        <v>315</v>
      </c>
      <c r="I11" s="777" t="s">
        <v>316</v>
      </c>
      <c r="J11" s="778" t="s">
        <v>318</v>
      </c>
      <c r="K11" s="776" t="s">
        <v>319</v>
      </c>
      <c r="L11" s="776" t="s">
        <v>320</v>
      </c>
      <c r="M11" s="776" t="s">
        <v>321</v>
      </c>
      <c r="N11" s="776" t="s">
        <v>322</v>
      </c>
      <c r="O11" s="776" t="s">
        <v>372</v>
      </c>
      <c r="P11" s="779" t="s">
        <v>490</v>
      </c>
      <c r="Q11" s="780" t="s">
        <v>491</v>
      </c>
      <c r="R11" s="519"/>
    </row>
    <row r="12" spans="1:18" ht="12.75" customHeight="1">
      <c r="A12" s="96" t="s">
        <v>492</v>
      </c>
      <c r="B12" s="76">
        <v>19</v>
      </c>
      <c r="C12" s="638">
        <f aca="true" t="shared" si="0" ref="C12:Q12">C13+C30</f>
        <v>0</v>
      </c>
      <c r="D12" s="638">
        <f t="shared" si="0"/>
        <v>0</v>
      </c>
      <c r="E12" s="638">
        <f t="shared" si="0"/>
        <v>0</v>
      </c>
      <c r="F12" s="638">
        <f t="shared" si="0"/>
        <v>0</v>
      </c>
      <c r="G12" s="638">
        <f t="shared" si="0"/>
        <v>0</v>
      </c>
      <c r="H12" s="638">
        <f t="shared" si="0"/>
        <v>0</v>
      </c>
      <c r="I12" s="638">
        <f t="shared" si="0"/>
        <v>0</v>
      </c>
      <c r="J12" s="852">
        <f t="shared" si="0"/>
        <v>0</v>
      </c>
      <c r="K12" s="853">
        <f t="shared" si="0"/>
        <v>0</v>
      </c>
      <c r="L12" s="853">
        <f t="shared" si="0"/>
        <v>0</v>
      </c>
      <c r="M12" s="853">
        <f t="shared" si="0"/>
        <v>0</v>
      </c>
      <c r="N12" s="853">
        <f t="shared" si="0"/>
        <v>0</v>
      </c>
      <c r="O12" s="853">
        <f t="shared" si="0"/>
        <v>0</v>
      </c>
      <c r="P12" s="853">
        <f t="shared" si="0"/>
        <v>0</v>
      </c>
      <c r="Q12" s="850">
        <f t="shared" si="0"/>
        <v>0</v>
      </c>
      <c r="R12" s="531"/>
    </row>
    <row r="13" spans="1:18" ht="12.75" customHeight="1">
      <c r="A13" s="77" t="s">
        <v>493</v>
      </c>
      <c r="B13" s="78">
        <v>1901</v>
      </c>
      <c r="C13" s="638"/>
      <c r="D13" s="638"/>
      <c r="E13" s="638"/>
      <c r="F13" s="638"/>
      <c r="G13" s="638"/>
      <c r="H13" s="638"/>
      <c r="I13" s="638"/>
      <c r="J13" s="645">
        <f aca="true" t="shared" si="1" ref="J13:Q13">J14+J20+J26</f>
        <v>0</v>
      </c>
      <c r="K13" s="643">
        <f t="shared" si="1"/>
        <v>0</v>
      </c>
      <c r="L13" s="643">
        <f t="shared" si="1"/>
        <v>0</v>
      </c>
      <c r="M13" s="643">
        <f t="shared" si="1"/>
        <v>0</v>
      </c>
      <c r="N13" s="643">
        <f t="shared" si="1"/>
        <v>0</v>
      </c>
      <c r="O13" s="643">
        <f t="shared" si="1"/>
        <v>0</v>
      </c>
      <c r="P13" s="643">
        <f t="shared" si="1"/>
        <v>0</v>
      </c>
      <c r="Q13" s="851">
        <f t="shared" si="1"/>
        <v>0</v>
      </c>
      <c r="R13" s="531"/>
    </row>
    <row r="14" spans="1:18" ht="12.75" customHeight="1">
      <c r="A14" s="79" t="s">
        <v>494</v>
      </c>
      <c r="B14" s="78">
        <v>190101</v>
      </c>
      <c r="C14" s="638">
        <f>SUM(C15:C19)</f>
        <v>0</v>
      </c>
      <c r="D14" s="638">
        <f aca="true" t="shared" si="2" ref="D14:Q14">SUM(D15:D19)</f>
        <v>0</v>
      </c>
      <c r="E14" s="638">
        <f t="shared" si="2"/>
        <v>0</v>
      </c>
      <c r="F14" s="638">
        <f t="shared" si="2"/>
        <v>0</v>
      </c>
      <c r="G14" s="638">
        <f t="shared" si="2"/>
        <v>0</v>
      </c>
      <c r="H14" s="638">
        <f t="shared" si="2"/>
        <v>0</v>
      </c>
      <c r="I14" s="638">
        <f t="shared" si="2"/>
        <v>0</v>
      </c>
      <c r="J14" s="939">
        <f t="shared" si="2"/>
        <v>0</v>
      </c>
      <c r="K14" s="638">
        <f t="shared" si="2"/>
        <v>0</v>
      </c>
      <c r="L14" s="638">
        <f t="shared" si="2"/>
        <v>0</v>
      </c>
      <c r="M14" s="638">
        <f t="shared" si="2"/>
        <v>0</v>
      </c>
      <c r="N14" s="638">
        <f t="shared" si="2"/>
        <v>0</v>
      </c>
      <c r="O14" s="638">
        <f t="shared" si="2"/>
        <v>0</v>
      </c>
      <c r="P14" s="638">
        <f t="shared" si="2"/>
        <v>0</v>
      </c>
      <c r="Q14" s="940">
        <f t="shared" si="2"/>
        <v>0</v>
      </c>
      <c r="R14" s="531"/>
    </row>
    <row r="15" spans="1:18" ht="12.75" customHeight="1">
      <c r="A15" s="80" t="s">
        <v>495</v>
      </c>
      <c r="B15" s="81">
        <v>19010101</v>
      </c>
      <c r="C15" s="639"/>
      <c r="D15" s="640"/>
      <c r="E15" s="640"/>
      <c r="F15" s="640"/>
      <c r="G15" s="640"/>
      <c r="H15" s="640"/>
      <c r="I15" s="641"/>
      <c r="J15" s="639"/>
      <c r="K15" s="640"/>
      <c r="L15" s="640"/>
      <c r="M15" s="640"/>
      <c r="N15" s="640"/>
      <c r="O15" s="640"/>
      <c r="P15" s="641"/>
      <c r="Q15" s="642"/>
      <c r="R15" s="531"/>
    </row>
    <row r="16" spans="1:18" ht="12.75" customHeight="1">
      <c r="A16" s="80" t="s">
        <v>911</v>
      </c>
      <c r="B16" s="81">
        <v>19010102</v>
      </c>
      <c r="C16" s="639"/>
      <c r="D16" s="640"/>
      <c r="E16" s="640"/>
      <c r="F16" s="640"/>
      <c r="G16" s="640"/>
      <c r="H16" s="640"/>
      <c r="I16" s="641"/>
      <c r="J16" s="639"/>
      <c r="K16" s="640"/>
      <c r="L16" s="640"/>
      <c r="M16" s="640"/>
      <c r="N16" s="640"/>
      <c r="O16" s="640"/>
      <c r="P16" s="641"/>
      <c r="Q16" s="642"/>
      <c r="R16" s="531"/>
    </row>
    <row r="17" spans="1:18" ht="12.75" customHeight="1">
      <c r="A17" s="80" t="s">
        <v>496</v>
      </c>
      <c r="B17" s="81">
        <v>19010103</v>
      </c>
      <c r="C17" s="639"/>
      <c r="D17" s="640"/>
      <c r="E17" s="640"/>
      <c r="F17" s="640"/>
      <c r="G17" s="640"/>
      <c r="H17" s="640"/>
      <c r="I17" s="641"/>
      <c r="J17" s="639"/>
      <c r="K17" s="640"/>
      <c r="L17" s="640"/>
      <c r="M17" s="640"/>
      <c r="N17" s="640"/>
      <c r="O17" s="640"/>
      <c r="P17" s="641"/>
      <c r="Q17" s="642"/>
      <c r="R17" s="531"/>
    </row>
    <row r="18" spans="1:18" ht="12.75" customHeight="1">
      <c r="A18" s="80" t="s">
        <v>909</v>
      </c>
      <c r="B18" s="81">
        <v>19010104</v>
      </c>
      <c r="C18" s="639"/>
      <c r="D18" s="640"/>
      <c r="E18" s="640"/>
      <c r="F18" s="640"/>
      <c r="G18" s="640"/>
      <c r="H18" s="640"/>
      <c r="I18" s="641"/>
      <c r="J18" s="639"/>
      <c r="K18" s="640"/>
      <c r="L18" s="640"/>
      <c r="M18" s="640"/>
      <c r="N18" s="640"/>
      <c r="O18" s="640"/>
      <c r="P18" s="641"/>
      <c r="Q18" s="642"/>
      <c r="R18" s="531"/>
    </row>
    <row r="19" spans="1:18" ht="12.75" customHeight="1">
      <c r="A19" s="80" t="s">
        <v>912</v>
      </c>
      <c r="B19" s="81">
        <v>19010105</v>
      </c>
      <c r="C19" s="881"/>
      <c r="D19" s="640"/>
      <c r="E19" s="640"/>
      <c r="F19" s="640"/>
      <c r="G19" s="640"/>
      <c r="H19" s="640"/>
      <c r="I19" s="641"/>
      <c r="J19" s="639"/>
      <c r="K19" s="640"/>
      <c r="L19" s="640"/>
      <c r="M19" s="640"/>
      <c r="N19" s="640"/>
      <c r="O19" s="640"/>
      <c r="P19" s="641"/>
      <c r="Q19" s="642"/>
      <c r="R19" s="531"/>
    </row>
    <row r="20" spans="1:20" ht="12.75" customHeight="1">
      <c r="A20" s="79" t="s">
        <v>497</v>
      </c>
      <c r="B20" s="78">
        <v>190102</v>
      </c>
      <c r="C20" s="659"/>
      <c r="D20" s="659"/>
      <c r="E20" s="659"/>
      <c r="F20" s="644"/>
      <c r="G20" s="644"/>
      <c r="H20" s="659"/>
      <c r="I20" s="659"/>
      <c r="J20" s="645">
        <f aca="true" t="shared" si="3" ref="J20:Q20">SUM(J21:J25)</f>
        <v>0</v>
      </c>
      <c r="K20" s="643">
        <f t="shared" si="3"/>
        <v>0</v>
      </c>
      <c r="L20" s="643">
        <f t="shared" si="3"/>
        <v>0</v>
      </c>
      <c r="M20" s="643">
        <f t="shared" si="3"/>
        <v>0</v>
      </c>
      <c r="N20" s="643">
        <f t="shared" si="3"/>
        <v>0</v>
      </c>
      <c r="O20" s="643">
        <f t="shared" si="3"/>
        <v>0</v>
      </c>
      <c r="P20" s="732">
        <f t="shared" si="3"/>
        <v>0</v>
      </c>
      <c r="Q20" s="646">
        <f t="shared" si="3"/>
        <v>0</v>
      </c>
      <c r="R20" s="531"/>
      <c r="T20" s="515" t="s">
        <v>498</v>
      </c>
    </row>
    <row r="21" spans="1:18" ht="12.75" customHeight="1">
      <c r="A21" s="80" t="s">
        <v>499</v>
      </c>
      <c r="B21" s="82" t="s">
        <v>500</v>
      </c>
      <c r="C21" s="639"/>
      <c r="D21" s="640"/>
      <c r="E21" s="640"/>
      <c r="F21" s="647"/>
      <c r="G21" s="647"/>
      <c r="H21" s="648"/>
      <c r="I21" s="641"/>
      <c r="J21" s="639"/>
      <c r="K21" s="640"/>
      <c r="L21" s="640"/>
      <c r="M21" s="640"/>
      <c r="N21" s="640"/>
      <c r="O21" s="640"/>
      <c r="P21" s="641"/>
      <c r="Q21" s="642"/>
      <c r="R21" s="531"/>
    </row>
    <row r="22" spans="1:18" ht="14.25" customHeight="1">
      <c r="A22" s="80" t="s">
        <v>887</v>
      </c>
      <c r="B22" s="82" t="s">
        <v>501</v>
      </c>
      <c r="C22" s="639"/>
      <c r="D22" s="640"/>
      <c r="E22" s="640"/>
      <c r="F22" s="647"/>
      <c r="G22" s="647"/>
      <c r="H22" s="648"/>
      <c r="I22" s="641"/>
      <c r="J22" s="639"/>
      <c r="K22" s="640"/>
      <c r="L22" s="640"/>
      <c r="M22" s="640"/>
      <c r="N22" s="640"/>
      <c r="O22" s="640"/>
      <c r="P22" s="641"/>
      <c r="Q22" s="642"/>
      <c r="R22" s="531"/>
    </row>
    <row r="23" spans="1:18" ht="12.75" customHeight="1">
      <c r="A23" s="80" t="s">
        <v>913</v>
      </c>
      <c r="B23" s="82" t="s">
        <v>502</v>
      </c>
      <c r="C23" s="639"/>
      <c r="D23" s="640"/>
      <c r="E23" s="640"/>
      <c r="F23" s="647"/>
      <c r="G23" s="647"/>
      <c r="H23" s="648"/>
      <c r="I23" s="641"/>
      <c r="J23" s="639"/>
      <c r="K23" s="640"/>
      <c r="L23" s="640"/>
      <c r="M23" s="640"/>
      <c r="N23" s="640"/>
      <c r="O23" s="640"/>
      <c r="P23" s="641"/>
      <c r="Q23" s="642"/>
      <c r="R23" s="531"/>
    </row>
    <row r="24" spans="1:18" ht="12.75" customHeight="1">
      <c r="A24" s="80" t="s">
        <v>914</v>
      </c>
      <c r="B24" s="82" t="s">
        <v>503</v>
      </c>
      <c r="C24" s="639"/>
      <c r="D24" s="640"/>
      <c r="E24" s="640"/>
      <c r="F24" s="647"/>
      <c r="G24" s="647"/>
      <c r="H24" s="648"/>
      <c r="I24" s="641"/>
      <c r="J24" s="639"/>
      <c r="K24" s="640"/>
      <c r="L24" s="640"/>
      <c r="M24" s="640"/>
      <c r="N24" s="640"/>
      <c r="O24" s="640"/>
      <c r="P24" s="641"/>
      <c r="Q24" s="642"/>
      <c r="R24" s="531"/>
    </row>
    <row r="25" spans="1:18" ht="12.75" customHeight="1">
      <c r="A25" s="80" t="s">
        <v>888</v>
      </c>
      <c r="B25" s="82" t="s">
        <v>504</v>
      </c>
      <c r="C25" s="639"/>
      <c r="D25" s="640"/>
      <c r="E25" s="640"/>
      <c r="F25" s="647"/>
      <c r="G25" s="647"/>
      <c r="H25" s="648"/>
      <c r="I25" s="641"/>
      <c r="J25" s="639"/>
      <c r="K25" s="640"/>
      <c r="L25" s="640"/>
      <c r="M25" s="640"/>
      <c r="N25" s="640"/>
      <c r="O25" s="640"/>
      <c r="P25" s="641"/>
      <c r="Q25" s="642"/>
      <c r="R25" s="531"/>
    </row>
    <row r="26" spans="1:18" ht="12.75" customHeight="1">
      <c r="A26" s="79" t="s">
        <v>505</v>
      </c>
      <c r="B26" s="83" t="s">
        <v>506</v>
      </c>
      <c r="C26" s="643">
        <f>SUM(C27:C29)</f>
        <v>0</v>
      </c>
      <c r="D26" s="643">
        <f aca="true" t="shared" si="4" ref="D26:Q26">SUM(D27:D29)</f>
        <v>0</v>
      </c>
      <c r="E26" s="643">
        <f t="shared" si="4"/>
        <v>0</v>
      </c>
      <c r="F26" s="643">
        <f t="shared" si="4"/>
        <v>0</v>
      </c>
      <c r="G26" s="643">
        <f t="shared" si="4"/>
        <v>0</v>
      </c>
      <c r="H26" s="643">
        <f t="shared" si="4"/>
        <v>0</v>
      </c>
      <c r="I26" s="643">
        <f t="shared" si="4"/>
        <v>0</v>
      </c>
      <c r="J26" s="645">
        <f t="shared" si="4"/>
        <v>0</v>
      </c>
      <c r="K26" s="643">
        <f t="shared" si="4"/>
        <v>0</v>
      </c>
      <c r="L26" s="643">
        <f t="shared" si="4"/>
        <v>0</v>
      </c>
      <c r="M26" s="643">
        <f t="shared" si="4"/>
        <v>0</v>
      </c>
      <c r="N26" s="643">
        <f t="shared" si="4"/>
        <v>0</v>
      </c>
      <c r="O26" s="643">
        <f t="shared" si="4"/>
        <v>0</v>
      </c>
      <c r="P26" s="732">
        <f>SUM(P27:P29)</f>
        <v>0</v>
      </c>
      <c r="Q26" s="646">
        <f t="shared" si="4"/>
        <v>0</v>
      </c>
      <c r="R26" s="531"/>
    </row>
    <row r="27" spans="1:18" ht="12.75" customHeight="1">
      <c r="A27" s="80" t="s">
        <v>507</v>
      </c>
      <c r="B27" s="82" t="s">
        <v>508</v>
      </c>
      <c r="C27" s="639"/>
      <c r="D27" s="640"/>
      <c r="E27" s="640"/>
      <c r="F27" s="640"/>
      <c r="G27" s="640"/>
      <c r="H27" s="640"/>
      <c r="I27" s="641"/>
      <c r="J27" s="639"/>
      <c r="K27" s="640"/>
      <c r="L27" s="640"/>
      <c r="M27" s="640"/>
      <c r="N27" s="640"/>
      <c r="O27" s="640"/>
      <c r="P27" s="641"/>
      <c r="Q27" s="642"/>
      <c r="R27" s="531"/>
    </row>
    <row r="28" spans="1:18" ht="21" customHeight="1">
      <c r="A28" s="80" t="s">
        <v>509</v>
      </c>
      <c r="B28" s="82" t="s">
        <v>510</v>
      </c>
      <c r="C28" s="639"/>
      <c r="D28" s="640"/>
      <c r="E28" s="640"/>
      <c r="F28" s="640"/>
      <c r="G28" s="640"/>
      <c r="H28" s="640"/>
      <c r="I28" s="641"/>
      <c r="J28" s="639"/>
      <c r="K28" s="640"/>
      <c r="L28" s="640"/>
      <c r="M28" s="640"/>
      <c r="N28" s="640"/>
      <c r="O28" s="640"/>
      <c r="P28" s="641"/>
      <c r="Q28" s="642"/>
      <c r="R28" s="531"/>
    </row>
    <row r="29" spans="1:18" ht="12.75" customHeight="1">
      <c r="A29" s="80" t="s">
        <v>511</v>
      </c>
      <c r="B29" s="82" t="s">
        <v>512</v>
      </c>
      <c r="C29" s="639"/>
      <c r="D29" s="640"/>
      <c r="E29" s="640"/>
      <c r="F29" s="640"/>
      <c r="G29" s="640"/>
      <c r="H29" s="640"/>
      <c r="I29" s="641"/>
      <c r="J29" s="639"/>
      <c r="K29" s="640"/>
      <c r="L29" s="640"/>
      <c r="M29" s="640"/>
      <c r="N29" s="640"/>
      <c r="O29" s="640"/>
      <c r="P29" s="641"/>
      <c r="Q29" s="642"/>
      <c r="R29" s="531"/>
    </row>
    <row r="30" spans="1:18" ht="12.75" customHeight="1" outlineLevel="1">
      <c r="A30" s="77" t="s">
        <v>513</v>
      </c>
      <c r="B30" s="83" t="s">
        <v>514</v>
      </c>
      <c r="C30" s="638"/>
      <c r="D30" s="638"/>
      <c r="E30" s="638"/>
      <c r="F30" s="638"/>
      <c r="G30" s="638"/>
      <c r="H30" s="638"/>
      <c r="I30" s="638"/>
      <c r="J30" s="645">
        <f aca="true" t="shared" si="5" ref="J30:Q30">J31+J37+J43</f>
        <v>0</v>
      </c>
      <c r="K30" s="643">
        <f t="shared" si="5"/>
        <v>0</v>
      </c>
      <c r="L30" s="643">
        <f t="shared" si="5"/>
        <v>0</v>
      </c>
      <c r="M30" s="643">
        <f t="shared" si="5"/>
        <v>0</v>
      </c>
      <c r="N30" s="643">
        <f t="shared" si="5"/>
        <v>0</v>
      </c>
      <c r="O30" s="643">
        <f t="shared" si="5"/>
        <v>0</v>
      </c>
      <c r="P30" s="732">
        <f>P31+P37+P43</f>
        <v>0</v>
      </c>
      <c r="Q30" s="646">
        <f t="shared" si="5"/>
        <v>0</v>
      </c>
      <c r="R30" s="531"/>
    </row>
    <row r="31" spans="1:18" ht="12.75" customHeight="1" outlineLevel="1">
      <c r="A31" s="79" t="s">
        <v>494</v>
      </c>
      <c r="B31" s="83" t="s">
        <v>515</v>
      </c>
      <c r="C31" s="643">
        <f>SUM(C32:C36)</f>
        <v>0</v>
      </c>
      <c r="D31" s="643">
        <f aca="true" t="shared" si="6" ref="D31:Q31">SUM(D32:D36)</f>
        <v>0</v>
      </c>
      <c r="E31" s="643">
        <f>SUM(E32:E36)</f>
        <v>0</v>
      </c>
      <c r="F31" s="643">
        <f t="shared" si="6"/>
        <v>0</v>
      </c>
      <c r="G31" s="643">
        <f t="shared" si="6"/>
        <v>0</v>
      </c>
      <c r="H31" s="643">
        <f t="shared" si="6"/>
        <v>0</v>
      </c>
      <c r="I31" s="643">
        <f t="shared" si="6"/>
        <v>0</v>
      </c>
      <c r="J31" s="645">
        <f t="shared" si="6"/>
        <v>0</v>
      </c>
      <c r="K31" s="643">
        <f t="shared" si="6"/>
        <v>0</v>
      </c>
      <c r="L31" s="643">
        <f t="shared" si="6"/>
        <v>0</v>
      </c>
      <c r="M31" s="643">
        <f t="shared" si="6"/>
        <v>0</v>
      </c>
      <c r="N31" s="643">
        <f t="shared" si="6"/>
        <v>0</v>
      </c>
      <c r="O31" s="643">
        <f t="shared" si="6"/>
        <v>0</v>
      </c>
      <c r="P31" s="732">
        <f t="shared" si="6"/>
        <v>0</v>
      </c>
      <c r="Q31" s="646">
        <f t="shared" si="6"/>
        <v>0</v>
      </c>
      <c r="R31" s="531"/>
    </row>
    <row r="32" spans="1:18" ht="12.75" customHeight="1" outlineLevel="1">
      <c r="A32" s="80" t="s">
        <v>495</v>
      </c>
      <c r="B32" s="82" t="s">
        <v>516</v>
      </c>
      <c r="C32" s="639"/>
      <c r="D32" s="640"/>
      <c r="E32" s="640"/>
      <c r="F32" s="640"/>
      <c r="G32" s="640"/>
      <c r="H32" s="640"/>
      <c r="I32" s="641"/>
      <c r="J32" s="639"/>
      <c r="K32" s="640"/>
      <c r="L32" s="640"/>
      <c r="M32" s="640"/>
      <c r="N32" s="640"/>
      <c r="O32" s="640"/>
      <c r="P32" s="641"/>
      <c r="Q32" s="642"/>
      <c r="R32" s="531"/>
    </row>
    <row r="33" spans="1:18" ht="12.75" customHeight="1" outlineLevel="1">
      <c r="A33" s="80" t="s">
        <v>911</v>
      </c>
      <c r="B33" s="82" t="s">
        <v>517</v>
      </c>
      <c r="C33" s="639"/>
      <c r="D33" s="640"/>
      <c r="E33" s="640"/>
      <c r="F33" s="640"/>
      <c r="G33" s="640"/>
      <c r="H33" s="640"/>
      <c r="I33" s="641"/>
      <c r="J33" s="639"/>
      <c r="K33" s="640"/>
      <c r="L33" s="640"/>
      <c r="M33" s="640"/>
      <c r="N33" s="640"/>
      <c r="O33" s="640"/>
      <c r="P33" s="641"/>
      <c r="Q33" s="642"/>
      <c r="R33" s="531"/>
    </row>
    <row r="34" spans="1:18" ht="12.75" customHeight="1" outlineLevel="1">
      <c r="A34" s="80" t="s">
        <v>496</v>
      </c>
      <c r="B34" s="82" t="s">
        <v>518</v>
      </c>
      <c r="C34" s="639"/>
      <c r="D34" s="640"/>
      <c r="E34" s="640"/>
      <c r="F34" s="640"/>
      <c r="G34" s="640"/>
      <c r="H34" s="640"/>
      <c r="I34" s="641"/>
      <c r="J34" s="639"/>
      <c r="K34" s="640"/>
      <c r="L34" s="640"/>
      <c r="M34" s="640"/>
      <c r="N34" s="640"/>
      <c r="O34" s="640"/>
      <c r="P34" s="641"/>
      <c r="Q34" s="642"/>
      <c r="R34" s="531"/>
    </row>
    <row r="35" spans="1:18" ht="12.75" customHeight="1">
      <c r="A35" s="80" t="s">
        <v>909</v>
      </c>
      <c r="B35" s="81">
        <v>19020104</v>
      </c>
      <c r="C35" s="639"/>
      <c r="D35" s="640"/>
      <c r="E35" s="640"/>
      <c r="F35" s="640"/>
      <c r="G35" s="640"/>
      <c r="H35" s="640"/>
      <c r="I35" s="641"/>
      <c r="J35" s="639"/>
      <c r="K35" s="640"/>
      <c r="L35" s="640"/>
      <c r="M35" s="640"/>
      <c r="N35" s="640"/>
      <c r="O35" s="640"/>
      <c r="P35" s="641"/>
      <c r="Q35" s="642"/>
      <c r="R35" s="531"/>
    </row>
    <row r="36" spans="1:18" ht="12.75" customHeight="1">
      <c r="A36" s="80" t="s">
        <v>912</v>
      </c>
      <c r="B36" s="81">
        <v>19020105</v>
      </c>
      <c r="C36" s="881"/>
      <c r="D36" s="640"/>
      <c r="E36" s="640"/>
      <c r="F36" s="640"/>
      <c r="G36" s="640"/>
      <c r="H36" s="640"/>
      <c r="I36" s="641"/>
      <c r="J36" s="639"/>
      <c r="K36" s="640"/>
      <c r="L36" s="640"/>
      <c r="M36" s="640"/>
      <c r="N36" s="640"/>
      <c r="O36" s="640"/>
      <c r="P36" s="641"/>
      <c r="Q36" s="642"/>
      <c r="R36" s="531"/>
    </row>
    <row r="37" spans="1:18" ht="12.75" customHeight="1" outlineLevel="1">
      <c r="A37" s="79" t="s">
        <v>497</v>
      </c>
      <c r="B37" s="83" t="s">
        <v>519</v>
      </c>
      <c r="C37" s="659"/>
      <c r="D37" s="659"/>
      <c r="E37" s="659"/>
      <c r="F37" s="644"/>
      <c r="G37" s="644"/>
      <c r="H37" s="659"/>
      <c r="I37" s="659"/>
      <c r="J37" s="645">
        <f>SUM(J38:J42)</f>
        <v>0</v>
      </c>
      <c r="K37" s="643">
        <f aca="true" t="shared" si="7" ref="K37:Q37">SUM(K38:K42)</f>
        <v>0</v>
      </c>
      <c r="L37" s="643">
        <f t="shared" si="7"/>
        <v>0</v>
      </c>
      <c r="M37" s="643">
        <f t="shared" si="7"/>
        <v>0</v>
      </c>
      <c r="N37" s="643">
        <f t="shared" si="7"/>
        <v>0</v>
      </c>
      <c r="O37" s="643">
        <f t="shared" si="7"/>
        <v>0</v>
      </c>
      <c r="P37" s="732">
        <f t="shared" si="7"/>
        <v>0</v>
      </c>
      <c r="Q37" s="646">
        <f t="shared" si="7"/>
        <v>0</v>
      </c>
      <c r="R37" s="531"/>
    </row>
    <row r="38" spans="1:18" ht="12.75" customHeight="1" outlineLevel="1">
      <c r="A38" s="80" t="s">
        <v>499</v>
      </c>
      <c r="B38" s="82" t="s">
        <v>520</v>
      </c>
      <c r="C38" s="639"/>
      <c r="D38" s="640"/>
      <c r="E38" s="640"/>
      <c r="F38" s="647"/>
      <c r="G38" s="647"/>
      <c r="H38" s="648"/>
      <c r="I38" s="641"/>
      <c r="J38" s="639"/>
      <c r="K38" s="640"/>
      <c r="L38" s="640"/>
      <c r="M38" s="640"/>
      <c r="N38" s="640"/>
      <c r="O38" s="640"/>
      <c r="P38" s="641"/>
      <c r="Q38" s="642"/>
      <c r="R38" s="531"/>
    </row>
    <row r="39" spans="1:18" ht="13.5" customHeight="1" outlineLevel="1">
      <c r="A39" s="80" t="s">
        <v>887</v>
      </c>
      <c r="B39" s="82" t="s">
        <v>521</v>
      </c>
      <c r="C39" s="639"/>
      <c r="D39" s="640"/>
      <c r="E39" s="640"/>
      <c r="F39" s="647"/>
      <c r="G39" s="647"/>
      <c r="H39" s="648"/>
      <c r="I39" s="641"/>
      <c r="J39" s="639"/>
      <c r="K39" s="640"/>
      <c r="L39" s="640"/>
      <c r="M39" s="640"/>
      <c r="N39" s="640"/>
      <c r="O39" s="640"/>
      <c r="P39" s="641"/>
      <c r="Q39" s="642"/>
      <c r="R39" s="531"/>
    </row>
    <row r="40" spans="1:18" ht="12.75" customHeight="1">
      <c r="A40" s="80" t="s">
        <v>913</v>
      </c>
      <c r="B40" s="82" t="s">
        <v>522</v>
      </c>
      <c r="C40" s="639"/>
      <c r="D40" s="640"/>
      <c r="E40" s="640"/>
      <c r="F40" s="647"/>
      <c r="G40" s="647"/>
      <c r="H40" s="648"/>
      <c r="I40" s="641"/>
      <c r="J40" s="639"/>
      <c r="K40" s="640"/>
      <c r="L40" s="640"/>
      <c r="M40" s="640"/>
      <c r="N40" s="640"/>
      <c r="O40" s="640"/>
      <c r="P40" s="641"/>
      <c r="Q40" s="642"/>
      <c r="R40" s="531"/>
    </row>
    <row r="41" spans="1:18" ht="12.75" customHeight="1">
      <c r="A41" s="80" t="s">
        <v>914</v>
      </c>
      <c r="B41" s="82" t="s">
        <v>523</v>
      </c>
      <c r="C41" s="639"/>
      <c r="D41" s="640"/>
      <c r="E41" s="640"/>
      <c r="F41" s="647"/>
      <c r="G41" s="647"/>
      <c r="H41" s="648"/>
      <c r="I41" s="641"/>
      <c r="J41" s="639"/>
      <c r="K41" s="640"/>
      <c r="L41" s="640"/>
      <c r="M41" s="640"/>
      <c r="N41" s="640"/>
      <c r="O41" s="640"/>
      <c r="P41" s="641"/>
      <c r="Q41" s="642"/>
      <c r="R41" s="531"/>
    </row>
    <row r="42" spans="1:18" ht="12.75" customHeight="1" outlineLevel="1">
      <c r="A42" s="80" t="s">
        <v>888</v>
      </c>
      <c r="B42" s="82" t="s">
        <v>524</v>
      </c>
      <c r="C42" s="639"/>
      <c r="D42" s="640"/>
      <c r="E42" s="640"/>
      <c r="F42" s="647"/>
      <c r="G42" s="647"/>
      <c r="H42" s="648"/>
      <c r="I42" s="641"/>
      <c r="J42" s="639"/>
      <c r="K42" s="640"/>
      <c r="L42" s="640"/>
      <c r="M42" s="640"/>
      <c r="N42" s="640"/>
      <c r="O42" s="640"/>
      <c r="P42" s="641"/>
      <c r="Q42" s="642"/>
      <c r="R42" s="531"/>
    </row>
    <row r="43" spans="1:18" ht="12.75" customHeight="1" outlineLevel="1">
      <c r="A43" s="79" t="s">
        <v>505</v>
      </c>
      <c r="B43" s="83" t="s">
        <v>525</v>
      </c>
      <c r="C43" s="643">
        <f>SUM(C44:C46)</f>
        <v>0</v>
      </c>
      <c r="D43" s="643">
        <f aca="true" t="shared" si="8" ref="D43:Q43">SUM(D44:D46)</f>
        <v>0</v>
      </c>
      <c r="E43" s="643">
        <f t="shared" si="8"/>
        <v>0</v>
      </c>
      <c r="F43" s="643">
        <f t="shared" si="8"/>
        <v>0</v>
      </c>
      <c r="G43" s="643">
        <f t="shared" si="8"/>
        <v>0</v>
      </c>
      <c r="H43" s="643">
        <f t="shared" si="8"/>
        <v>0</v>
      </c>
      <c r="I43" s="643">
        <f t="shared" si="8"/>
        <v>0</v>
      </c>
      <c r="J43" s="645">
        <f t="shared" si="8"/>
        <v>0</v>
      </c>
      <c r="K43" s="643">
        <f t="shared" si="8"/>
        <v>0</v>
      </c>
      <c r="L43" s="643">
        <f t="shared" si="8"/>
        <v>0</v>
      </c>
      <c r="M43" s="643">
        <f t="shared" si="8"/>
        <v>0</v>
      </c>
      <c r="N43" s="643">
        <f t="shared" si="8"/>
        <v>0</v>
      </c>
      <c r="O43" s="643">
        <f t="shared" si="8"/>
        <v>0</v>
      </c>
      <c r="P43" s="732">
        <f>SUM(P44:P46)</f>
        <v>0</v>
      </c>
      <c r="Q43" s="646">
        <f t="shared" si="8"/>
        <v>0</v>
      </c>
      <c r="R43" s="531"/>
    </row>
    <row r="44" spans="1:18" ht="12.75" customHeight="1" outlineLevel="1">
      <c r="A44" s="80" t="s">
        <v>507</v>
      </c>
      <c r="B44" s="82" t="s">
        <v>526</v>
      </c>
      <c r="C44" s="639"/>
      <c r="D44" s="640"/>
      <c r="E44" s="640"/>
      <c r="F44" s="640"/>
      <c r="G44" s="640"/>
      <c r="H44" s="640"/>
      <c r="I44" s="641"/>
      <c r="J44" s="639"/>
      <c r="K44" s="640"/>
      <c r="L44" s="640"/>
      <c r="M44" s="640"/>
      <c r="N44" s="640"/>
      <c r="O44" s="640"/>
      <c r="P44" s="641"/>
      <c r="Q44" s="642"/>
      <c r="R44" s="531"/>
    </row>
    <row r="45" spans="1:18" ht="21.75" customHeight="1" outlineLevel="1">
      <c r="A45" s="80" t="s">
        <v>509</v>
      </c>
      <c r="B45" s="82" t="s">
        <v>527</v>
      </c>
      <c r="C45" s="639"/>
      <c r="D45" s="640"/>
      <c r="E45" s="640"/>
      <c r="F45" s="640"/>
      <c r="G45" s="640"/>
      <c r="H45" s="640"/>
      <c r="I45" s="641"/>
      <c r="J45" s="639"/>
      <c r="K45" s="640"/>
      <c r="L45" s="640"/>
      <c r="M45" s="640"/>
      <c r="N45" s="640"/>
      <c r="O45" s="640"/>
      <c r="P45" s="641"/>
      <c r="Q45" s="642"/>
      <c r="R45" s="531"/>
    </row>
    <row r="46" spans="1:18" ht="12.75" customHeight="1" outlineLevel="1">
      <c r="A46" s="97" t="s">
        <v>511</v>
      </c>
      <c r="B46" s="98" t="s">
        <v>528</v>
      </c>
      <c r="C46" s="649"/>
      <c r="D46" s="650"/>
      <c r="E46" s="650"/>
      <c r="F46" s="650"/>
      <c r="G46" s="650"/>
      <c r="H46" s="650"/>
      <c r="I46" s="651"/>
      <c r="J46" s="649"/>
      <c r="K46" s="650"/>
      <c r="L46" s="650"/>
      <c r="M46" s="650"/>
      <c r="N46" s="650"/>
      <c r="O46" s="650"/>
      <c r="P46" s="651"/>
      <c r="Q46" s="652"/>
      <c r="R46" s="531"/>
    </row>
    <row r="47" spans="1:18" ht="12.75" customHeight="1">
      <c r="A47" s="96" t="s">
        <v>529</v>
      </c>
      <c r="B47" s="99" t="s">
        <v>530</v>
      </c>
      <c r="C47" s="653"/>
      <c r="D47" s="654"/>
      <c r="E47" s="654"/>
      <c r="F47" s="655"/>
      <c r="G47" s="654"/>
      <c r="H47" s="654"/>
      <c r="I47" s="656"/>
      <c r="J47" s="653"/>
      <c r="K47" s="654"/>
      <c r="L47" s="654"/>
      <c r="M47" s="654"/>
      <c r="N47" s="654"/>
      <c r="O47" s="654"/>
      <c r="P47" s="656"/>
      <c r="Q47" s="657"/>
      <c r="R47" s="531"/>
    </row>
    <row r="48" spans="1:18" ht="21.75" customHeight="1">
      <c r="A48" s="84" t="s">
        <v>531</v>
      </c>
      <c r="B48" s="83" t="s">
        <v>532</v>
      </c>
      <c r="C48" s="658"/>
      <c r="D48" s="659"/>
      <c r="E48" s="660"/>
      <c r="F48" s="660"/>
      <c r="G48" s="659"/>
      <c r="H48" s="659"/>
      <c r="I48" s="661"/>
      <c r="J48" s="658"/>
      <c r="K48" s="659"/>
      <c r="L48" s="659"/>
      <c r="M48" s="659"/>
      <c r="N48" s="659"/>
      <c r="O48" s="659"/>
      <c r="P48" s="661"/>
      <c r="Q48" s="662"/>
      <c r="R48" s="531"/>
    </row>
    <row r="49" spans="1:18" ht="12.75" customHeight="1">
      <c r="A49" s="84" t="s">
        <v>533</v>
      </c>
      <c r="B49" s="83" t="s">
        <v>534</v>
      </c>
      <c r="C49" s="658"/>
      <c r="D49" s="659"/>
      <c r="E49" s="659"/>
      <c r="F49" s="660"/>
      <c r="G49" s="659"/>
      <c r="H49" s="659"/>
      <c r="I49" s="661"/>
      <c r="J49" s="658"/>
      <c r="K49" s="659"/>
      <c r="L49" s="659"/>
      <c r="M49" s="659"/>
      <c r="N49" s="659"/>
      <c r="O49" s="659"/>
      <c r="P49" s="661"/>
      <c r="Q49" s="662"/>
      <c r="R49" s="531"/>
    </row>
    <row r="50" spans="1:18" ht="12.75" customHeight="1">
      <c r="A50" s="84" t="s">
        <v>535</v>
      </c>
      <c r="B50" s="83" t="s">
        <v>536</v>
      </c>
      <c r="C50" s="658"/>
      <c r="D50" s="659"/>
      <c r="E50" s="660"/>
      <c r="F50" s="660"/>
      <c r="G50" s="659"/>
      <c r="H50" s="659"/>
      <c r="I50" s="661"/>
      <c r="J50" s="658"/>
      <c r="K50" s="659"/>
      <c r="L50" s="659"/>
      <c r="M50" s="659"/>
      <c r="N50" s="659"/>
      <c r="O50" s="659"/>
      <c r="P50" s="661"/>
      <c r="Q50" s="662"/>
      <c r="R50" s="531"/>
    </row>
    <row r="51" spans="1:18" ht="12.75" customHeight="1">
      <c r="A51" s="84" t="s">
        <v>917</v>
      </c>
      <c r="B51" s="83" t="s">
        <v>915</v>
      </c>
      <c r="C51" s="658"/>
      <c r="D51" s="659"/>
      <c r="E51" s="659"/>
      <c r="F51" s="660"/>
      <c r="G51" s="659"/>
      <c r="H51" s="659"/>
      <c r="I51" s="661"/>
      <c r="J51" s="658"/>
      <c r="K51" s="659"/>
      <c r="L51" s="659"/>
      <c r="M51" s="659"/>
      <c r="N51" s="659"/>
      <c r="O51" s="659"/>
      <c r="P51" s="661"/>
      <c r="Q51" s="662"/>
      <c r="R51" s="531"/>
    </row>
    <row r="52" spans="1:18" ht="12.75" customHeight="1" thickBot="1">
      <c r="A52" s="941" t="s">
        <v>918</v>
      </c>
      <c r="B52" s="942" t="s">
        <v>916</v>
      </c>
      <c r="C52" s="663"/>
      <c r="D52" s="664"/>
      <c r="E52" s="664"/>
      <c r="F52" s="664"/>
      <c r="G52" s="664"/>
      <c r="H52" s="664"/>
      <c r="I52" s="665"/>
      <c r="J52" s="663"/>
      <c r="K52" s="664"/>
      <c r="L52" s="664"/>
      <c r="M52" s="664"/>
      <c r="N52" s="664"/>
      <c r="O52" s="664"/>
      <c r="P52" s="665"/>
      <c r="Q52" s="666"/>
      <c r="R52" s="531"/>
    </row>
    <row r="53" spans="1:18" ht="12.75" customHeight="1" thickBot="1" thickTop="1">
      <c r="A53" s="535" t="s">
        <v>278</v>
      </c>
      <c r="B53" s="536" t="s">
        <v>814</v>
      </c>
      <c r="C53" s="943">
        <f>C12+SUM(C47:C52)</f>
        <v>0</v>
      </c>
      <c r="D53" s="943">
        <f aca="true" t="shared" si="9" ref="D53:Q53">D12+SUM(D47:D52)</f>
        <v>0</v>
      </c>
      <c r="E53" s="943">
        <f t="shared" si="9"/>
        <v>0</v>
      </c>
      <c r="F53" s="943">
        <f t="shared" si="9"/>
        <v>0</v>
      </c>
      <c r="G53" s="943">
        <f t="shared" si="9"/>
        <v>0</v>
      </c>
      <c r="H53" s="943">
        <f t="shared" si="9"/>
        <v>0</v>
      </c>
      <c r="I53" s="943">
        <f t="shared" si="9"/>
        <v>0</v>
      </c>
      <c r="J53" s="943">
        <f t="shared" si="9"/>
        <v>0</v>
      </c>
      <c r="K53" s="944">
        <f t="shared" si="9"/>
        <v>0</v>
      </c>
      <c r="L53" s="944">
        <f t="shared" si="9"/>
        <v>0</v>
      </c>
      <c r="M53" s="944">
        <f t="shared" si="9"/>
        <v>0</v>
      </c>
      <c r="N53" s="944">
        <f t="shared" si="9"/>
        <v>0</v>
      </c>
      <c r="O53" s="944">
        <f t="shared" si="9"/>
        <v>0</v>
      </c>
      <c r="P53" s="945">
        <f t="shared" si="9"/>
        <v>0</v>
      </c>
      <c r="Q53" s="946">
        <f t="shared" si="9"/>
        <v>0</v>
      </c>
      <c r="R53" s="531"/>
    </row>
    <row r="54" spans="1:18" ht="14.25" thickTop="1">
      <c r="A54" s="532"/>
      <c r="B54" s="533"/>
      <c r="C54" s="534"/>
      <c r="D54" s="534"/>
      <c r="E54" s="534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19"/>
    </row>
    <row r="55" ht="13.5">
      <c r="A55" s="517" t="s">
        <v>910</v>
      </c>
    </row>
  </sheetData>
  <sheetProtection/>
  <mergeCells count="5">
    <mergeCell ref="A7:Q7"/>
    <mergeCell ref="A9:B11"/>
    <mergeCell ref="C9:I9"/>
    <mergeCell ref="J9:Q9"/>
    <mergeCell ref="A3:C3"/>
  </mergeCells>
  <hyperlinks>
    <hyperlink ref="A1" location="'СП-Почетна'!A1" display="SP_Почетна"/>
  </hyperlinks>
  <printOptions/>
  <pageMargins left="0.1968503937007874" right="0.1968503937007874" top="0.1968503937007874" bottom="0.5905511811023623" header="0.3937007874015748" footer="0.1968503937007874"/>
  <pageSetup horizontalDpi="600" verticalDpi="600" orientation="landscape" paperSize="9" scale="93" r:id="rId1"/>
  <headerFooter alignWithMargins="0">
    <oddHeader>&amp;R&amp;P (&amp;N)</oddHeader>
    <oddFooter>&amp;LИзработил:________________&amp;CКонтролирал:______________&amp;RОдобрил:_________________</oddFooter>
  </headerFooter>
  <rowBreaks count="1" manualBreakCount="1">
    <brk id="42" max="1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0.7999799847602844"/>
    <outlinePr summaryBelow="0"/>
  </sheetPr>
  <dimension ref="A1:S54"/>
  <sheetViews>
    <sheetView showGridLines="0" zoomScalePageLayoutView="0" workbookViewId="0" topLeftCell="A1">
      <pane ySplit="11" topLeftCell="A12" activePane="bottomLeft" state="frozen"/>
      <selection pane="topLeft" activeCell="A1" sqref="A1"/>
      <selection pane="bottomLeft" activeCell="I30" sqref="I30"/>
    </sheetView>
  </sheetViews>
  <sheetFormatPr defaultColWidth="9.140625" defaultRowHeight="12.75" outlineLevelRow="1"/>
  <cols>
    <col min="1" max="1" width="33.421875" style="517" customWidth="1"/>
    <col min="2" max="2" width="6.57421875" style="514" customWidth="1"/>
    <col min="3" max="3" width="10.28125" style="515" customWidth="1"/>
    <col min="4" max="4" width="8.00390625" style="515" customWidth="1"/>
    <col min="5" max="5" width="7.140625" style="515" customWidth="1"/>
    <col min="6" max="7" width="8.00390625" style="515" customWidth="1"/>
    <col min="8" max="8" width="7.7109375" style="515" customWidth="1"/>
    <col min="9" max="9" width="8.140625" style="515" customWidth="1"/>
    <col min="10" max="12" width="7.421875" style="515" customWidth="1"/>
    <col min="13" max="13" width="6.421875" style="515" customWidth="1"/>
    <col min="14" max="14" width="7.8515625" style="515" customWidth="1"/>
    <col min="15" max="16" width="7.421875" style="515" customWidth="1"/>
    <col min="17" max="16384" width="9.140625" style="515" customWidth="1"/>
  </cols>
  <sheetData>
    <row r="1" spans="1:17" ht="13.5">
      <c r="A1" s="458" t="s">
        <v>672</v>
      </c>
      <c r="B1" s="518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</row>
    <row r="2" spans="1:17" ht="13.5">
      <c r="A2" s="520"/>
      <c r="B2" s="518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</row>
    <row r="3" spans="1:17" ht="13.5">
      <c r="A3" s="1503" t="str">
        <f>'СП-Почетна'!C23</f>
        <v>(група)</v>
      </c>
      <c r="B3" s="1503"/>
      <c r="C3" s="1503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</row>
    <row r="4" spans="1:17" ht="12" customHeight="1">
      <c r="A4" s="521" t="str">
        <f>'СП-Почетна'!C22</f>
        <v>(назив на друштво)</v>
      </c>
      <c r="B4" s="522"/>
      <c r="C4" s="537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23"/>
      <c r="P4" s="523"/>
      <c r="Q4" s="519"/>
    </row>
    <row r="5" spans="1:17" ht="12" customHeight="1">
      <c r="A5" s="521" t="str">
        <f>'СП-Почетна'!C24</f>
        <v>(период)</v>
      </c>
      <c r="B5" s="522"/>
      <c r="C5" s="523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23"/>
      <c r="P5" s="523"/>
      <c r="Q5" s="519"/>
    </row>
    <row r="6" spans="1:17" ht="13.5" customHeight="1">
      <c r="A6" s="521" t="str">
        <f>'СП-Почетна'!C25</f>
        <v>(тековна година)</v>
      </c>
      <c r="B6" s="522"/>
      <c r="C6" s="523"/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23"/>
      <c r="P6" s="523"/>
      <c r="Q6" s="519"/>
    </row>
    <row r="7" spans="1:17" ht="14.25" customHeight="1">
      <c r="A7" s="1540" t="s">
        <v>486</v>
      </c>
      <c r="B7" s="1540"/>
      <c r="C7" s="1540"/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519"/>
    </row>
    <row r="8" spans="1:17" ht="14.25" customHeight="1" thickBot="1">
      <c r="A8" s="524"/>
      <c r="B8" s="525"/>
      <c r="C8" s="524"/>
      <c r="D8" s="524"/>
      <c r="E8" s="702"/>
      <c r="F8" s="524"/>
      <c r="G8" s="524"/>
      <c r="H8" s="524"/>
      <c r="I8" s="524"/>
      <c r="J8" s="524"/>
      <c r="K8" s="731"/>
      <c r="L8" s="524"/>
      <c r="M8" s="524"/>
      <c r="N8" s="524"/>
      <c r="O8" s="524"/>
      <c r="P8" s="524"/>
      <c r="Q8" s="519"/>
    </row>
    <row r="9" spans="1:17" ht="10.5" customHeight="1" thickTop="1">
      <c r="A9" s="1541"/>
      <c r="B9" s="1542"/>
      <c r="C9" s="1551" t="s">
        <v>487</v>
      </c>
      <c r="D9" s="1552"/>
      <c r="E9" s="1552"/>
      <c r="F9" s="1552"/>
      <c r="G9" s="1552"/>
      <c r="H9" s="1552"/>
      <c r="I9" s="1552"/>
      <c r="J9" s="1552"/>
      <c r="K9" s="1552"/>
      <c r="L9" s="1552"/>
      <c r="M9" s="1552"/>
      <c r="N9" s="1552"/>
      <c r="O9" s="1552"/>
      <c r="P9" s="1553"/>
      <c r="Q9" s="519"/>
    </row>
    <row r="10" spans="1:17" s="516" customFormat="1" ht="78" customHeight="1">
      <c r="A10" s="1543"/>
      <c r="B10" s="1544"/>
      <c r="C10" s="947" t="s">
        <v>488</v>
      </c>
      <c r="D10" s="948" t="s">
        <v>868</v>
      </c>
      <c r="E10" s="949" t="s">
        <v>729</v>
      </c>
      <c r="F10" s="950" t="s">
        <v>730</v>
      </c>
      <c r="G10" s="950" t="s">
        <v>867</v>
      </c>
      <c r="H10" s="950" t="s">
        <v>735</v>
      </c>
      <c r="I10" s="951" t="s">
        <v>737</v>
      </c>
      <c r="J10" s="948" t="s">
        <v>731</v>
      </c>
      <c r="K10" s="949" t="s">
        <v>764</v>
      </c>
      <c r="L10" s="950" t="s">
        <v>732</v>
      </c>
      <c r="M10" s="951" t="s">
        <v>489</v>
      </c>
      <c r="N10" s="949" t="s">
        <v>738</v>
      </c>
      <c r="O10" s="950" t="s">
        <v>733</v>
      </c>
      <c r="P10" s="952" t="s">
        <v>734</v>
      </c>
      <c r="Q10" s="530"/>
    </row>
    <row r="11" spans="1:17" ht="9.75" customHeight="1">
      <c r="A11" s="1545"/>
      <c r="B11" s="1546"/>
      <c r="C11" s="953" t="s">
        <v>288</v>
      </c>
      <c r="D11" s="954" t="s">
        <v>318</v>
      </c>
      <c r="E11" s="955" t="s">
        <v>736</v>
      </c>
      <c r="F11" s="956" t="s">
        <v>319</v>
      </c>
      <c r="G11" s="956" t="s">
        <v>320</v>
      </c>
      <c r="H11" s="956" t="s">
        <v>321</v>
      </c>
      <c r="I11" s="957" t="s">
        <v>322</v>
      </c>
      <c r="J11" s="954" t="s">
        <v>372</v>
      </c>
      <c r="K11" s="955" t="s">
        <v>763</v>
      </c>
      <c r="L11" s="956" t="s">
        <v>490</v>
      </c>
      <c r="M11" s="957" t="s">
        <v>491</v>
      </c>
      <c r="N11" s="955" t="s">
        <v>323</v>
      </c>
      <c r="O11" s="956" t="s">
        <v>324</v>
      </c>
      <c r="P11" s="958" t="s">
        <v>325</v>
      </c>
      <c r="Q11" s="519"/>
    </row>
    <row r="12" spans="1:17" ht="12.75" customHeight="1">
      <c r="A12" s="96" t="s">
        <v>492</v>
      </c>
      <c r="B12" s="76">
        <v>19</v>
      </c>
      <c r="C12" s="959">
        <f aca="true" t="shared" si="0" ref="C12:P12">C13+C30</f>
        <v>0</v>
      </c>
      <c r="D12" s="960">
        <f t="shared" si="0"/>
        <v>0</v>
      </c>
      <c r="E12" s="961">
        <f t="shared" si="0"/>
        <v>0</v>
      </c>
      <c r="F12" s="961">
        <f t="shared" si="0"/>
        <v>0</v>
      </c>
      <c r="G12" s="961">
        <f t="shared" si="0"/>
        <v>0</v>
      </c>
      <c r="H12" s="961">
        <f t="shared" si="0"/>
        <v>0</v>
      </c>
      <c r="I12" s="962">
        <f t="shared" si="0"/>
        <v>0</v>
      </c>
      <c r="J12" s="963">
        <f t="shared" si="0"/>
        <v>0</v>
      </c>
      <c r="K12" s="964">
        <f t="shared" si="0"/>
        <v>0</v>
      </c>
      <c r="L12" s="965">
        <f t="shared" si="0"/>
        <v>0</v>
      </c>
      <c r="M12" s="962">
        <f t="shared" si="0"/>
        <v>0</v>
      </c>
      <c r="N12" s="964">
        <f t="shared" si="0"/>
        <v>0</v>
      </c>
      <c r="O12" s="965">
        <f t="shared" si="0"/>
        <v>0</v>
      </c>
      <c r="P12" s="966">
        <f t="shared" si="0"/>
        <v>0</v>
      </c>
      <c r="Q12" s="531"/>
    </row>
    <row r="13" spans="1:17" ht="12.75" customHeight="1">
      <c r="A13" s="77" t="s">
        <v>493</v>
      </c>
      <c r="B13" s="78">
        <v>1901</v>
      </c>
      <c r="C13" s="967">
        <f>C14+C20+C26</f>
        <v>0</v>
      </c>
      <c r="D13" s="968"/>
      <c r="E13" s="969">
        <f>E14+E26</f>
        <v>0</v>
      </c>
      <c r="F13" s="969"/>
      <c r="G13" s="969"/>
      <c r="H13" s="969">
        <f>H14+H26</f>
        <v>0</v>
      </c>
      <c r="I13" s="970"/>
      <c r="J13" s="971">
        <f>J14+J20+J26</f>
        <v>0</v>
      </c>
      <c r="K13" s="972">
        <f>K14+K20+K26</f>
        <v>0</v>
      </c>
      <c r="L13" s="973">
        <f>L14+L20+L26</f>
        <v>0</v>
      </c>
      <c r="M13" s="970">
        <f>M14+M26</f>
        <v>0</v>
      </c>
      <c r="N13" s="972">
        <f>N14+N20+N26</f>
        <v>0</v>
      </c>
      <c r="O13" s="973">
        <f>O14+O20+O26</f>
        <v>0</v>
      </c>
      <c r="P13" s="974">
        <f>P14+P26</f>
        <v>0</v>
      </c>
      <c r="Q13" s="531"/>
    </row>
    <row r="14" spans="1:17" ht="12.75" customHeight="1">
      <c r="A14" s="79" t="s">
        <v>494</v>
      </c>
      <c r="B14" s="78">
        <v>190101</v>
      </c>
      <c r="C14" s="967">
        <f>SUM(C15:C19)</f>
        <v>0</v>
      </c>
      <c r="D14" s="968">
        <f>D15+D16+D17+D18+D19</f>
        <v>0</v>
      </c>
      <c r="E14" s="969">
        <f>E15+E17+E18</f>
        <v>0</v>
      </c>
      <c r="F14" s="969">
        <f>F15+F16+F18+F19</f>
        <v>0</v>
      </c>
      <c r="G14" s="969">
        <f>G15+G16+G17+G18+G19</f>
        <v>0</v>
      </c>
      <c r="H14" s="969">
        <f>H15+H17+H18</f>
        <v>0</v>
      </c>
      <c r="I14" s="969">
        <f>I15+I16+I17+I18+I19</f>
        <v>0</v>
      </c>
      <c r="J14" s="971">
        <f>SUM(J15:J19)</f>
        <v>0</v>
      </c>
      <c r="K14" s="971">
        <f>SUM(K15:K19)</f>
        <v>0</v>
      </c>
      <c r="L14" s="971">
        <f>SUM(L15:L19)</f>
        <v>0</v>
      </c>
      <c r="M14" s="970">
        <f>M15+M17+M18</f>
        <v>0</v>
      </c>
      <c r="N14" s="972">
        <f>SUM(N15:N19)</f>
        <v>0</v>
      </c>
      <c r="O14" s="973">
        <f>SUM(O15:O19)</f>
        <v>0</v>
      </c>
      <c r="P14" s="974">
        <f>P15+P17+P18</f>
        <v>0</v>
      </c>
      <c r="Q14" s="531"/>
    </row>
    <row r="15" spans="1:17" ht="12.75" customHeight="1">
      <c r="A15" s="80" t="s">
        <v>495</v>
      </c>
      <c r="B15" s="81">
        <v>19010101</v>
      </c>
      <c r="C15" s="975"/>
      <c r="D15" s="976"/>
      <c r="E15" s="977"/>
      <c r="F15" s="977"/>
      <c r="G15" s="977"/>
      <c r="H15" s="978"/>
      <c r="I15" s="979"/>
      <c r="J15" s="976"/>
      <c r="K15" s="980"/>
      <c r="L15" s="977"/>
      <c r="M15" s="979"/>
      <c r="N15" s="980"/>
      <c r="O15" s="977"/>
      <c r="P15" s="981"/>
      <c r="Q15" s="531"/>
    </row>
    <row r="16" spans="1:17" ht="12.75" customHeight="1">
      <c r="A16" s="80" t="s">
        <v>911</v>
      </c>
      <c r="B16" s="81">
        <v>19010102</v>
      </c>
      <c r="C16" s="975"/>
      <c r="D16" s="976"/>
      <c r="E16" s="982"/>
      <c r="F16" s="977"/>
      <c r="G16" s="977"/>
      <c r="H16" s="983"/>
      <c r="I16" s="979"/>
      <c r="J16" s="984"/>
      <c r="K16" s="985"/>
      <c r="L16" s="977"/>
      <c r="M16" s="986"/>
      <c r="N16" s="980"/>
      <c r="O16" s="977"/>
      <c r="P16" s="987"/>
      <c r="Q16" s="531"/>
    </row>
    <row r="17" spans="1:17" ht="12.75" customHeight="1">
      <c r="A17" s="80" t="s">
        <v>496</v>
      </c>
      <c r="B17" s="81">
        <v>19010103</v>
      </c>
      <c r="C17" s="975"/>
      <c r="D17" s="976"/>
      <c r="E17" s="989"/>
      <c r="F17" s="990"/>
      <c r="G17" s="977"/>
      <c r="H17" s="991"/>
      <c r="I17" s="979"/>
      <c r="J17" s="976"/>
      <c r="K17" s="980"/>
      <c r="L17" s="977"/>
      <c r="M17" s="979"/>
      <c r="N17" s="980"/>
      <c r="O17" s="977"/>
      <c r="P17" s="981"/>
      <c r="Q17" s="531"/>
    </row>
    <row r="18" spans="1:17" ht="12.75" customHeight="1">
      <c r="A18" s="80" t="s">
        <v>909</v>
      </c>
      <c r="B18" s="81">
        <v>19010104</v>
      </c>
      <c r="C18" s="975"/>
      <c r="D18" s="976"/>
      <c r="E18" s="977"/>
      <c r="F18" s="977"/>
      <c r="G18" s="977"/>
      <c r="H18" s="978"/>
      <c r="I18" s="979"/>
      <c r="J18" s="976"/>
      <c r="K18" s="980"/>
      <c r="L18" s="977"/>
      <c r="M18" s="979"/>
      <c r="N18" s="980"/>
      <c r="O18" s="977"/>
      <c r="P18" s="981"/>
      <c r="Q18" s="531"/>
    </row>
    <row r="19" spans="1:17" ht="12.75" customHeight="1">
      <c r="A19" s="80" t="s">
        <v>912</v>
      </c>
      <c r="B19" s="81">
        <v>19010105</v>
      </c>
      <c r="C19" s="975"/>
      <c r="D19" s="976"/>
      <c r="E19" s="982"/>
      <c r="F19" s="977"/>
      <c r="G19" s="977"/>
      <c r="H19" s="983"/>
      <c r="I19" s="979"/>
      <c r="J19" s="984"/>
      <c r="K19" s="985"/>
      <c r="L19" s="977"/>
      <c r="M19" s="986"/>
      <c r="N19" s="980"/>
      <c r="O19" s="977"/>
      <c r="P19" s="987"/>
      <c r="Q19" s="531"/>
    </row>
    <row r="20" spans="1:19" ht="12.75" customHeight="1">
      <c r="A20" s="79" t="s">
        <v>497</v>
      </c>
      <c r="B20" s="78">
        <v>190102</v>
      </c>
      <c r="C20" s="967">
        <f>SUM(C21:C25)</f>
        <v>0</v>
      </c>
      <c r="D20" s="992">
        <f>SUM(D21:D25)</f>
        <v>0</v>
      </c>
      <c r="E20" s="993"/>
      <c r="F20" s="994">
        <f>SUM(F21:F25)</f>
        <v>0</v>
      </c>
      <c r="G20" s="994">
        <f>SUM(G21:G25)</f>
        <v>0</v>
      </c>
      <c r="H20" s="993"/>
      <c r="I20" s="995">
        <f>SUM(I21:I25)</f>
        <v>0</v>
      </c>
      <c r="J20" s="971">
        <f>SUM(J21:J23)</f>
        <v>0</v>
      </c>
      <c r="K20" s="972">
        <f>SUM(K21:K23)</f>
        <v>0</v>
      </c>
      <c r="L20" s="973">
        <f>SUM(L21:L23)</f>
        <v>0</v>
      </c>
      <c r="M20" s="996"/>
      <c r="N20" s="972">
        <f>SUM(N21:N25)</f>
        <v>0</v>
      </c>
      <c r="O20" s="973">
        <f>SUM(O21:O25)</f>
        <v>0</v>
      </c>
      <c r="P20" s="997"/>
      <c r="Q20" s="531"/>
      <c r="S20" s="515" t="s">
        <v>498</v>
      </c>
    </row>
    <row r="21" spans="1:17" ht="12.75" customHeight="1">
      <c r="A21" s="80" t="s">
        <v>499</v>
      </c>
      <c r="B21" s="82" t="s">
        <v>500</v>
      </c>
      <c r="C21" s="975"/>
      <c r="D21" s="976"/>
      <c r="E21" s="982"/>
      <c r="F21" s="977"/>
      <c r="G21" s="977"/>
      <c r="H21" s="983"/>
      <c r="I21" s="979"/>
      <c r="J21" s="976"/>
      <c r="K21" s="980"/>
      <c r="L21" s="977"/>
      <c r="M21" s="986"/>
      <c r="N21" s="980"/>
      <c r="O21" s="977"/>
      <c r="P21" s="987"/>
      <c r="Q21" s="531"/>
    </row>
    <row r="22" spans="1:17" ht="12.75" customHeight="1">
      <c r="A22" s="80" t="s">
        <v>887</v>
      </c>
      <c r="B22" s="82" t="s">
        <v>501</v>
      </c>
      <c r="C22" s="975"/>
      <c r="D22" s="976"/>
      <c r="E22" s="982"/>
      <c r="F22" s="977"/>
      <c r="G22" s="977"/>
      <c r="H22" s="983"/>
      <c r="I22" s="979"/>
      <c r="J22" s="976"/>
      <c r="K22" s="980"/>
      <c r="L22" s="977"/>
      <c r="M22" s="986"/>
      <c r="N22" s="980"/>
      <c r="O22" s="977"/>
      <c r="P22" s="987"/>
      <c r="Q22" s="531"/>
    </row>
    <row r="23" spans="1:17" ht="12.75" customHeight="1">
      <c r="A23" s="80" t="s">
        <v>913</v>
      </c>
      <c r="B23" s="82" t="s">
        <v>502</v>
      </c>
      <c r="C23" s="975"/>
      <c r="D23" s="976"/>
      <c r="E23" s="982"/>
      <c r="F23" s="977"/>
      <c r="G23" s="977"/>
      <c r="H23" s="983"/>
      <c r="I23" s="979"/>
      <c r="J23" s="976"/>
      <c r="K23" s="980"/>
      <c r="L23" s="977"/>
      <c r="M23" s="986"/>
      <c r="N23" s="980"/>
      <c r="O23" s="998"/>
      <c r="P23" s="987"/>
      <c r="Q23" s="531"/>
    </row>
    <row r="24" spans="1:17" ht="12.75" customHeight="1">
      <c r="A24" s="80" t="s">
        <v>914</v>
      </c>
      <c r="B24" s="82" t="s">
        <v>503</v>
      </c>
      <c r="C24" s="975"/>
      <c r="D24" s="976"/>
      <c r="E24" s="982"/>
      <c r="F24" s="977"/>
      <c r="G24" s="977"/>
      <c r="H24" s="983"/>
      <c r="I24" s="979"/>
      <c r="J24" s="976"/>
      <c r="K24" s="980"/>
      <c r="L24" s="977"/>
      <c r="M24" s="986"/>
      <c r="N24" s="980"/>
      <c r="O24" s="998"/>
      <c r="P24" s="987"/>
      <c r="Q24" s="531"/>
    </row>
    <row r="25" spans="1:17" ht="12.75" customHeight="1">
      <c r="A25" s="80" t="s">
        <v>888</v>
      </c>
      <c r="B25" s="82" t="s">
        <v>504</v>
      </c>
      <c r="C25" s="975"/>
      <c r="D25" s="976"/>
      <c r="E25" s="982"/>
      <c r="F25" s="977"/>
      <c r="G25" s="977"/>
      <c r="H25" s="983"/>
      <c r="I25" s="979"/>
      <c r="J25" s="976"/>
      <c r="K25" s="980"/>
      <c r="L25" s="977"/>
      <c r="M25" s="986"/>
      <c r="N25" s="980"/>
      <c r="O25" s="998"/>
      <c r="P25" s="987"/>
      <c r="Q25" s="531"/>
    </row>
    <row r="26" spans="1:17" ht="12.75" customHeight="1">
      <c r="A26" s="79" t="s">
        <v>505</v>
      </c>
      <c r="B26" s="83" t="s">
        <v>506</v>
      </c>
      <c r="C26" s="967">
        <f>SUM(C27:C29)</f>
        <v>0</v>
      </c>
      <c r="D26" s="999"/>
      <c r="E26" s="969">
        <f>SUM(E27:E29)</f>
        <v>0</v>
      </c>
      <c r="F26" s="1000"/>
      <c r="G26" s="1000"/>
      <c r="H26" s="969">
        <f>SUM(H27:H29)</f>
        <v>0</v>
      </c>
      <c r="I26" s="1001"/>
      <c r="J26" s="971">
        <f aca="true" t="shared" si="1" ref="J26:P26">SUM(J27:J29)</f>
        <v>0</v>
      </c>
      <c r="K26" s="972">
        <f>SUM(K27:K29)</f>
        <v>0</v>
      </c>
      <c r="L26" s="1002"/>
      <c r="M26" s="1003">
        <f t="shared" si="1"/>
        <v>0</v>
      </c>
      <c r="N26" s="972">
        <f>SUM(N27:N29)</f>
        <v>0</v>
      </c>
      <c r="O26" s="1002"/>
      <c r="P26" s="1004">
        <f t="shared" si="1"/>
        <v>0</v>
      </c>
      <c r="Q26" s="531"/>
    </row>
    <row r="27" spans="1:17" ht="12.75" customHeight="1">
      <c r="A27" s="80" t="s">
        <v>507</v>
      </c>
      <c r="B27" s="82" t="s">
        <v>508</v>
      </c>
      <c r="C27" s="975"/>
      <c r="D27" s="988"/>
      <c r="E27" s="989"/>
      <c r="F27" s="990"/>
      <c r="G27" s="990"/>
      <c r="H27" s="991"/>
      <c r="I27" s="986"/>
      <c r="J27" s="976"/>
      <c r="K27" s="980"/>
      <c r="L27" s="983"/>
      <c r="M27" s="979"/>
      <c r="N27" s="980"/>
      <c r="O27" s="1005"/>
      <c r="P27" s="981"/>
      <c r="Q27" s="531"/>
    </row>
    <row r="28" spans="1:17" ht="12.75" customHeight="1">
      <c r="A28" s="80" t="s">
        <v>509</v>
      </c>
      <c r="B28" s="82" t="s">
        <v>510</v>
      </c>
      <c r="C28" s="975"/>
      <c r="D28" s="988"/>
      <c r="E28" s="989"/>
      <c r="F28" s="990"/>
      <c r="G28" s="990"/>
      <c r="H28" s="991"/>
      <c r="I28" s="986"/>
      <c r="J28" s="976"/>
      <c r="K28" s="980"/>
      <c r="L28" s="983"/>
      <c r="M28" s="979"/>
      <c r="N28" s="980"/>
      <c r="O28" s="1005"/>
      <c r="P28" s="981"/>
      <c r="Q28" s="531"/>
    </row>
    <row r="29" spans="1:17" ht="12.75" customHeight="1">
      <c r="A29" s="80" t="s">
        <v>511</v>
      </c>
      <c r="B29" s="82" t="s">
        <v>512</v>
      </c>
      <c r="C29" s="975"/>
      <c r="D29" s="988"/>
      <c r="E29" s="989"/>
      <c r="F29" s="990"/>
      <c r="G29" s="990"/>
      <c r="H29" s="991"/>
      <c r="I29" s="986"/>
      <c r="J29" s="976"/>
      <c r="K29" s="980"/>
      <c r="L29" s="983"/>
      <c r="M29" s="979"/>
      <c r="N29" s="980"/>
      <c r="O29" s="1005"/>
      <c r="P29" s="981"/>
      <c r="Q29" s="531"/>
    </row>
    <row r="30" spans="1:17" ht="12.75" customHeight="1" outlineLevel="1">
      <c r="A30" s="77" t="s">
        <v>513</v>
      </c>
      <c r="B30" s="83" t="s">
        <v>514</v>
      </c>
      <c r="C30" s="967">
        <f>C31+C37+C43</f>
        <v>0</v>
      </c>
      <c r="D30" s="968"/>
      <c r="E30" s="969">
        <f>E31+E43</f>
        <v>0</v>
      </c>
      <c r="F30" s="969"/>
      <c r="G30" s="969"/>
      <c r="H30" s="969">
        <f>H31+H43</f>
        <v>0</v>
      </c>
      <c r="I30" s="970"/>
      <c r="J30" s="971">
        <f>J31+J37+J43</f>
        <v>0</v>
      </c>
      <c r="K30" s="972">
        <f>K31+K37+K43</f>
        <v>0</v>
      </c>
      <c r="L30" s="973">
        <f>L31+L37+L43</f>
        <v>0</v>
      </c>
      <c r="M30" s="970">
        <f>M31+M43</f>
        <v>0</v>
      </c>
      <c r="N30" s="972">
        <f>N31+N37+N43</f>
        <v>0</v>
      </c>
      <c r="O30" s="973">
        <f>O31+O37+O43</f>
        <v>0</v>
      </c>
      <c r="P30" s="974">
        <f>P31+P43</f>
        <v>0</v>
      </c>
      <c r="Q30" s="531"/>
    </row>
    <row r="31" spans="1:17" ht="12.75" customHeight="1" outlineLevel="1">
      <c r="A31" s="79" t="s">
        <v>494</v>
      </c>
      <c r="B31" s="83" t="s">
        <v>515</v>
      </c>
      <c r="C31" s="967">
        <f>SUM(C32:C36)</f>
        <v>0</v>
      </c>
      <c r="D31" s="968">
        <f>D32+D33+D34+D35+D36</f>
        <v>0</v>
      </c>
      <c r="E31" s="969">
        <f>E32+E34+E35</f>
        <v>0</v>
      </c>
      <c r="F31" s="969">
        <f>F32+F33+F35+F36</f>
        <v>0</v>
      </c>
      <c r="G31" s="969">
        <f>G32+G33+G34+G35+G36</f>
        <v>0</v>
      </c>
      <c r="H31" s="969">
        <f>H32+H34+H35</f>
        <v>0</v>
      </c>
      <c r="I31" s="969">
        <f>I32+I33+I34+I35+I36</f>
        <v>0</v>
      </c>
      <c r="J31" s="971">
        <f>SUM(J32:J36)</f>
        <v>0</v>
      </c>
      <c r="K31" s="971">
        <f>SUM(K32:K36)</f>
        <v>0</v>
      </c>
      <c r="L31" s="971">
        <f>SUM(L32:L36)</f>
        <v>0</v>
      </c>
      <c r="M31" s="970">
        <f>M32+M34+M35</f>
        <v>0</v>
      </c>
      <c r="N31" s="972">
        <f>SUM(N32:N36)</f>
        <v>0</v>
      </c>
      <c r="O31" s="973">
        <f>SUM(O32:O36)</f>
        <v>0</v>
      </c>
      <c r="P31" s="974">
        <f>P32+P34+P35</f>
        <v>0</v>
      </c>
      <c r="Q31" s="531"/>
    </row>
    <row r="32" spans="1:17" ht="12.75" customHeight="1" outlineLevel="1">
      <c r="A32" s="80" t="s">
        <v>495</v>
      </c>
      <c r="B32" s="82" t="s">
        <v>516</v>
      </c>
      <c r="C32" s="975"/>
      <c r="D32" s="976"/>
      <c r="E32" s="977"/>
      <c r="F32" s="977"/>
      <c r="G32" s="977"/>
      <c r="H32" s="978"/>
      <c r="I32" s="979"/>
      <c r="J32" s="976"/>
      <c r="K32" s="980"/>
      <c r="L32" s="977"/>
      <c r="M32" s="979"/>
      <c r="N32" s="980"/>
      <c r="O32" s="977"/>
      <c r="P32" s="981"/>
      <c r="Q32" s="531"/>
    </row>
    <row r="33" spans="1:17" ht="12.75" customHeight="1" outlineLevel="1">
      <c r="A33" s="80" t="s">
        <v>911</v>
      </c>
      <c r="B33" s="82" t="s">
        <v>517</v>
      </c>
      <c r="C33" s="975"/>
      <c r="D33" s="976"/>
      <c r="E33" s="982"/>
      <c r="F33" s="977"/>
      <c r="G33" s="977"/>
      <c r="H33" s="983"/>
      <c r="I33" s="979"/>
      <c r="J33" s="984"/>
      <c r="K33" s="985"/>
      <c r="L33" s="977"/>
      <c r="M33" s="986"/>
      <c r="N33" s="980"/>
      <c r="O33" s="977"/>
      <c r="P33" s="987"/>
      <c r="Q33" s="531"/>
    </row>
    <row r="34" spans="1:17" ht="12.75" customHeight="1" outlineLevel="1">
      <c r="A34" s="80" t="s">
        <v>496</v>
      </c>
      <c r="B34" s="82" t="s">
        <v>518</v>
      </c>
      <c r="C34" s="975"/>
      <c r="D34" s="976"/>
      <c r="E34" s="1006"/>
      <c r="F34" s="1007"/>
      <c r="G34" s="977"/>
      <c r="H34" s="1008"/>
      <c r="I34" s="979"/>
      <c r="J34" s="976"/>
      <c r="K34" s="980"/>
      <c r="L34" s="977"/>
      <c r="M34" s="979"/>
      <c r="N34" s="980"/>
      <c r="O34" s="977"/>
      <c r="P34" s="981"/>
      <c r="Q34" s="531"/>
    </row>
    <row r="35" spans="1:17" ht="12.75" customHeight="1">
      <c r="A35" s="80" t="s">
        <v>909</v>
      </c>
      <c r="B35" s="81">
        <v>19020104</v>
      </c>
      <c r="C35" s="975"/>
      <c r="D35" s="976"/>
      <c r="E35" s="977"/>
      <c r="F35" s="977"/>
      <c r="G35" s="977"/>
      <c r="H35" s="978"/>
      <c r="I35" s="979"/>
      <c r="J35" s="976"/>
      <c r="K35" s="980"/>
      <c r="L35" s="977"/>
      <c r="M35" s="979"/>
      <c r="N35" s="980"/>
      <c r="O35" s="977"/>
      <c r="P35" s="981"/>
      <c r="Q35" s="531"/>
    </row>
    <row r="36" spans="1:17" ht="12.75" customHeight="1">
      <c r="A36" s="80" t="s">
        <v>912</v>
      </c>
      <c r="B36" s="81">
        <v>19020105</v>
      </c>
      <c r="C36" s="975"/>
      <c r="D36" s="976"/>
      <c r="E36" s="982"/>
      <c r="F36" s="977"/>
      <c r="G36" s="977"/>
      <c r="H36" s="983"/>
      <c r="I36" s="979"/>
      <c r="J36" s="984"/>
      <c r="K36" s="985"/>
      <c r="L36" s="977"/>
      <c r="M36" s="986"/>
      <c r="N36" s="980"/>
      <c r="O36" s="977"/>
      <c r="P36" s="987"/>
      <c r="Q36" s="531"/>
    </row>
    <row r="37" spans="1:17" ht="12.75" customHeight="1" outlineLevel="1">
      <c r="A37" s="79" t="s">
        <v>497</v>
      </c>
      <c r="B37" s="83" t="s">
        <v>519</v>
      </c>
      <c r="C37" s="967">
        <f>SUM(C38:C42)</f>
        <v>0</v>
      </c>
      <c r="D37" s="992">
        <f>SUM(D38:D42)</f>
        <v>0</v>
      </c>
      <c r="E37" s="993"/>
      <c r="F37" s="994">
        <f>SUM(F38:F42)</f>
        <v>0</v>
      </c>
      <c r="G37" s="994">
        <f>SUM(G38:G42)</f>
        <v>0</v>
      </c>
      <c r="H37" s="993"/>
      <c r="I37" s="995">
        <f>SUM(I38:I42)</f>
        <v>0</v>
      </c>
      <c r="J37" s="971">
        <f>SUM(J38:J40)</f>
        <v>0</v>
      </c>
      <c r="K37" s="972">
        <f>SUM(K38:K40)</f>
        <v>0</v>
      </c>
      <c r="L37" s="973">
        <f>SUM(L38:L40)</f>
        <v>0</v>
      </c>
      <c r="M37" s="996"/>
      <c r="N37" s="972">
        <f>SUM(N38:N42)</f>
        <v>0</v>
      </c>
      <c r="O37" s="973">
        <f>SUM(O38:O42)</f>
        <v>0</v>
      </c>
      <c r="P37" s="997"/>
      <c r="Q37" s="531"/>
    </row>
    <row r="38" spans="1:17" ht="12.75" customHeight="1" outlineLevel="1">
      <c r="A38" s="80" t="s">
        <v>499</v>
      </c>
      <c r="B38" s="82" t="s">
        <v>520</v>
      </c>
      <c r="C38" s="975"/>
      <c r="D38" s="976"/>
      <c r="E38" s="982"/>
      <c r="F38" s="977"/>
      <c r="G38" s="977"/>
      <c r="H38" s="983"/>
      <c r="I38" s="979"/>
      <c r="J38" s="976"/>
      <c r="K38" s="980"/>
      <c r="L38" s="977"/>
      <c r="M38" s="986"/>
      <c r="N38" s="980"/>
      <c r="O38" s="977"/>
      <c r="P38" s="987"/>
      <c r="Q38" s="531"/>
    </row>
    <row r="39" spans="1:17" ht="12.75" customHeight="1" outlineLevel="1">
      <c r="A39" s="80" t="s">
        <v>887</v>
      </c>
      <c r="B39" s="82" t="s">
        <v>521</v>
      </c>
      <c r="C39" s="975"/>
      <c r="D39" s="976"/>
      <c r="E39" s="982"/>
      <c r="F39" s="977"/>
      <c r="G39" s="977"/>
      <c r="H39" s="983"/>
      <c r="I39" s="979"/>
      <c r="J39" s="976"/>
      <c r="K39" s="980"/>
      <c r="L39" s="977"/>
      <c r="M39" s="986"/>
      <c r="N39" s="980"/>
      <c r="O39" s="977"/>
      <c r="P39" s="987"/>
      <c r="Q39" s="531"/>
    </row>
    <row r="40" spans="1:17" ht="12.75" customHeight="1" outlineLevel="1">
      <c r="A40" s="80" t="s">
        <v>913</v>
      </c>
      <c r="B40" s="82" t="s">
        <v>522</v>
      </c>
      <c r="C40" s="975"/>
      <c r="D40" s="976"/>
      <c r="E40" s="982"/>
      <c r="F40" s="977"/>
      <c r="G40" s="977"/>
      <c r="H40" s="983"/>
      <c r="I40" s="979"/>
      <c r="J40" s="976"/>
      <c r="K40" s="980"/>
      <c r="L40" s="977"/>
      <c r="M40" s="986"/>
      <c r="N40" s="980"/>
      <c r="O40" s="998"/>
      <c r="P40" s="987"/>
      <c r="Q40" s="531"/>
    </row>
    <row r="41" spans="1:17" ht="12.75" customHeight="1" outlineLevel="1">
      <c r="A41" s="80" t="s">
        <v>914</v>
      </c>
      <c r="B41" s="82" t="s">
        <v>523</v>
      </c>
      <c r="C41" s="975"/>
      <c r="D41" s="976"/>
      <c r="E41" s="982"/>
      <c r="F41" s="977"/>
      <c r="G41" s="977"/>
      <c r="H41" s="983"/>
      <c r="I41" s="979"/>
      <c r="J41" s="976"/>
      <c r="K41" s="980"/>
      <c r="L41" s="977"/>
      <c r="M41" s="986"/>
      <c r="N41" s="980"/>
      <c r="O41" s="998"/>
      <c r="P41" s="987"/>
      <c r="Q41" s="531"/>
    </row>
    <row r="42" spans="1:17" ht="12.75" customHeight="1" outlineLevel="1">
      <c r="A42" s="80" t="s">
        <v>888</v>
      </c>
      <c r="B42" s="82" t="s">
        <v>524</v>
      </c>
      <c r="C42" s="975"/>
      <c r="D42" s="976"/>
      <c r="E42" s="982"/>
      <c r="F42" s="977"/>
      <c r="G42" s="977"/>
      <c r="H42" s="983"/>
      <c r="I42" s="979"/>
      <c r="J42" s="976"/>
      <c r="K42" s="980"/>
      <c r="L42" s="977"/>
      <c r="M42" s="986"/>
      <c r="N42" s="980"/>
      <c r="O42" s="998"/>
      <c r="P42" s="987"/>
      <c r="Q42" s="531"/>
    </row>
    <row r="43" spans="1:17" ht="12.75" customHeight="1" outlineLevel="1">
      <c r="A43" s="79" t="s">
        <v>505</v>
      </c>
      <c r="B43" s="83" t="s">
        <v>525</v>
      </c>
      <c r="C43" s="967">
        <f>SUM(C44:C46)</f>
        <v>0</v>
      </c>
      <c r="D43" s="999"/>
      <c r="E43" s="969">
        <f>SUM(E44:E46)</f>
        <v>0</v>
      </c>
      <c r="F43" s="1000"/>
      <c r="G43" s="1000"/>
      <c r="H43" s="969">
        <f>SUM(H44:H46)</f>
        <v>0</v>
      </c>
      <c r="I43" s="1001"/>
      <c r="J43" s="971">
        <f aca="true" t="shared" si="2" ref="J43:P43">SUM(J44:J46)</f>
        <v>0</v>
      </c>
      <c r="K43" s="972">
        <f>SUM(K44:K46)</f>
        <v>0</v>
      </c>
      <c r="L43" s="1002"/>
      <c r="M43" s="1003">
        <f t="shared" si="2"/>
        <v>0</v>
      </c>
      <c r="N43" s="972">
        <f>SUM(N44:N46)</f>
        <v>0</v>
      </c>
      <c r="O43" s="1002"/>
      <c r="P43" s="1004">
        <f t="shared" si="2"/>
        <v>0</v>
      </c>
      <c r="Q43" s="531"/>
    </row>
    <row r="44" spans="1:17" ht="12.75" customHeight="1" outlineLevel="1">
      <c r="A44" s="80" t="s">
        <v>507</v>
      </c>
      <c r="B44" s="82" t="s">
        <v>526</v>
      </c>
      <c r="C44" s="975"/>
      <c r="D44" s="988"/>
      <c r="E44" s="989"/>
      <c r="F44" s="990"/>
      <c r="G44" s="990"/>
      <c r="H44" s="991"/>
      <c r="I44" s="986"/>
      <c r="J44" s="976"/>
      <c r="K44" s="980"/>
      <c r="L44" s="983"/>
      <c r="M44" s="979"/>
      <c r="N44" s="980"/>
      <c r="O44" s="983"/>
      <c r="P44" s="981"/>
      <c r="Q44" s="531"/>
    </row>
    <row r="45" spans="1:17" ht="12.75" customHeight="1" outlineLevel="1">
      <c r="A45" s="80" t="s">
        <v>509</v>
      </c>
      <c r="B45" s="82" t="s">
        <v>527</v>
      </c>
      <c r="C45" s="975"/>
      <c r="D45" s="988"/>
      <c r="E45" s="989"/>
      <c r="F45" s="990"/>
      <c r="G45" s="990"/>
      <c r="H45" s="991"/>
      <c r="I45" s="986"/>
      <c r="J45" s="976"/>
      <c r="K45" s="980"/>
      <c r="L45" s="983"/>
      <c r="M45" s="979"/>
      <c r="N45" s="980"/>
      <c r="O45" s="983"/>
      <c r="P45" s="981"/>
      <c r="Q45" s="531"/>
    </row>
    <row r="46" spans="1:17" ht="12.75" customHeight="1" outlineLevel="1">
      <c r="A46" s="97" t="s">
        <v>511</v>
      </c>
      <c r="B46" s="98" t="s">
        <v>528</v>
      </c>
      <c r="C46" s="1009"/>
      <c r="D46" s="1010"/>
      <c r="E46" s="1011"/>
      <c r="F46" s="1012"/>
      <c r="G46" s="1012"/>
      <c r="H46" s="1013"/>
      <c r="I46" s="1014"/>
      <c r="J46" s="1015"/>
      <c r="K46" s="1016"/>
      <c r="L46" s="1017"/>
      <c r="M46" s="1018"/>
      <c r="N46" s="1019"/>
      <c r="O46" s="1017"/>
      <c r="P46" s="1020"/>
      <c r="Q46" s="531"/>
    </row>
    <row r="47" spans="1:17" ht="12.75" customHeight="1">
      <c r="A47" s="96" t="s">
        <v>529</v>
      </c>
      <c r="B47" s="99" t="s">
        <v>530</v>
      </c>
      <c r="C47" s="1021"/>
      <c r="D47" s="1022"/>
      <c r="E47" s="1023"/>
      <c r="F47" s="1023"/>
      <c r="G47" s="1023"/>
      <c r="H47" s="1023"/>
      <c r="I47" s="1024"/>
      <c r="J47" s="1025"/>
      <c r="K47" s="1026"/>
      <c r="L47" s="1027"/>
      <c r="M47" s="1028"/>
      <c r="N47" s="1026"/>
      <c r="O47" s="1029"/>
      <c r="P47" s="1030"/>
      <c r="Q47" s="531"/>
    </row>
    <row r="48" spans="1:17" ht="21" customHeight="1">
      <c r="A48" s="84" t="s">
        <v>531</v>
      </c>
      <c r="B48" s="83" t="s">
        <v>532</v>
      </c>
      <c r="C48" s="1031"/>
      <c r="D48" s="1032"/>
      <c r="E48" s="1033"/>
      <c r="F48" s="1033"/>
      <c r="G48" s="1033"/>
      <c r="H48" s="1033"/>
      <c r="I48" s="1034"/>
      <c r="J48" s="992"/>
      <c r="K48" s="1035"/>
      <c r="L48" s="994"/>
      <c r="M48" s="995"/>
      <c r="N48" s="1035"/>
      <c r="O48" s="1036"/>
      <c r="P48" s="1037"/>
      <c r="Q48" s="531"/>
    </row>
    <row r="49" spans="1:17" ht="12.75" customHeight="1">
      <c r="A49" s="84" t="s">
        <v>533</v>
      </c>
      <c r="B49" s="83" t="s">
        <v>534</v>
      </c>
      <c r="C49" s="1031"/>
      <c r="D49" s="1032"/>
      <c r="E49" s="1033"/>
      <c r="F49" s="1033"/>
      <c r="G49" s="1033"/>
      <c r="H49" s="1033"/>
      <c r="I49" s="1034"/>
      <c r="J49" s="992"/>
      <c r="K49" s="1035"/>
      <c r="L49" s="994"/>
      <c r="M49" s="995"/>
      <c r="N49" s="1035"/>
      <c r="O49" s="1036"/>
      <c r="P49" s="1037"/>
      <c r="Q49" s="531"/>
    </row>
    <row r="50" spans="1:17" ht="12.75" customHeight="1">
      <c r="A50" s="84" t="s">
        <v>535</v>
      </c>
      <c r="B50" s="83" t="s">
        <v>536</v>
      </c>
      <c r="C50" s="1038"/>
      <c r="D50" s="1039"/>
      <c r="E50" s="1040"/>
      <c r="F50" s="1040"/>
      <c r="G50" s="1040"/>
      <c r="H50" s="1040"/>
      <c r="I50" s="1041"/>
      <c r="J50" s="1042"/>
      <c r="K50" s="1043"/>
      <c r="L50" s="1044"/>
      <c r="M50" s="1045"/>
      <c r="N50" s="1043"/>
      <c r="O50" s="1046"/>
      <c r="P50" s="1047"/>
      <c r="Q50" s="531"/>
    </row>
    <row r="51" spans="1:17" ht="12.75" customHeight="1">
      <c r="A51" s="84" t="s">
        <v>917</v>
      </c>
      <c r="B51" s="83" t="s">
        <v>915</v>
      </c>
      <c r="C51" s="1038"/>
      <c r="D51" s="1039"/>
      <c r="E51" s="1040"/>
      <c r="F51" s="1040"/>
      <c r="G51" s="1040"/>
      <c r="H51" s="1040"/>
      <c r="I51" s="1041"/>
      <c r="J51" s="1042"/>
      <c r="K51" s="1043"/>
      <c r="L51" s="1044"/>
      <c r="M51" s="1045"/>
      <c r="N51" s="1043"/>
      <c r="O51" s="1046"/>
      <c r="P51" s="1047"/>
      <c r="Q51" s="531"/>
    </row>
    <row r="52" spans="1:17" ht="12.75" customHeight="1" thickBot="1">
      <c r="A52" s="941" t="s">
        <v>918</v>
      </c>
      <c r="B52" s="942" t="s">
        <v>916</v>
      </c>
      <c r="C52" s="1038"/>
      <c r="D52" s="1039"/>
      <c r="E52" s="1040"/>
      <c r="F52" s="1040"/>
      <c r="G52" s="1040"/>
      <c r="H52" s="1040"/>
      <c r="I52" s="1041"/>
      <c r="J52" s="1042"/>
      <c r="K52" s="1043"/>
      <c r="L52" s="1044"/>
      <c r="M52" s="1045"/>
      <c r="N52" s="1043"/>
      <c r="O52" s="1046"/>
      <c r="P52" s="1047"/>
      <c r="Q52" s="531"/>
    </row>
    <row r="53" spans="1:17" ht="12.75" customHeight="1" thickBot="1" thickTop="1">
      <c r="A53" s="535" t="s">
        <v>278</v>
      </c>
      <c r="B53" s="536" t="s">
        <v>814</v>
      </c>
      <c r="C53" s="1048">
        <f>C12+SUM(C47:C52)</f>
        <v>0</v>
      </c>
      <c r="D53" s="1049">
        <f aca="true" t="shared" si="3" ref="D53:P53">D12+SUM(D47:D52)</f>
        <v>0</v>
      </c>
      <c r="E53" s="1050">
        <f t="shared" si="3"/>
        <v>0</v>
      </c>
      <c r="F53" s="1050">
        <f t="shared" si="3"/>
        <v>0</v>
      </c>
      <c r="G53" s="1050">
        <f t="shared" si="3"/>
        <v>0</v>
      </c>
      <c r="H53" s="1050">
        <f t="shared" si="3"/>
        <v>0</v>
      </c>
      <c r="I53" s="1051">
        <f t="shared" si="3"/>
        <v>0</v>
      </c>
      <c r="J53" s="1052">
        <f t="shared" si="3"/>
        <v>0</v>
      </c>
      <c r="K53" s="1053">
        <f t="shared" si="3"/>
        <v>0</v>
      </c>
      <c r="L53" s="1054">
        <f t="shared" si="3"/>
        <v>0</v>
      </c>
      <c r="M53" s="1051">
        <f t="shared" si="3"/>
        <v>0</v>
      </c>
      <c r="N53" s="1053">
        <f t="shared" si="3"/>
        <v>0</v>
      </c>
      <c r="O53" s="1054">
        <f t="shared" si="3"/>
        <v>0</v>
      </c>
      <c r="P53" s="1055">
        <f t="shared" si="3"/>
        <v>0</v>
      </c>
      <c r="Q53" s="531"/>
    </row>
    <row r="54" spans="1:17" ht="14.25" thickTop="1">
      <c r="A54" s="520"/>
      <c r="B54" s="518"/>
      <c r="C54" s="519"/>
      <c r="D54" s="519"/>
      <c r="E54" s="519"/>
      <c r="F54" s="519"/>
      <c r="G54" s="519"/>
      <c r="H54" s="519"/>
      <c r="I54" s="519"/>
      <c r="J54" s="519"/>
      <c r="K54" s="519"/>
      <c r="L54" s="519"/>
      <c r="M54" s="519"/>
      <c r="N54" s="519"/>
      <c r="O54" s="519"/>
      <c r="P54" s="519"/>
      <c r="Q54" s="519"/>
    </row>
  </sheetData>
  <sheetProtection/>
  <mergeCells count="4">
    <mergeCell ref="A7:P7"/>
    <mergeCell ref="A9:B11"/>
    <mergeCell ref="C9:P9"/>
    <mergeCell ref="A3:C3"/>
  </mergeCells>
  <hyperlinks>
    <hyperlink ref="A1" location="'СП-Почетна'!A1" display="SP_Почетна"/>
  </hyperlinks>
  <printOptions/>
  <pageMargins left="0.15748031496062992" right="0.15748031496062992" top="0.1968503937007874" bottom="0.5905511811023623" header="0.3937007874015748" footer="0.1968503937007874"/>
  <pageSetup horizontalDpi="600" verticalDpi="600" orientation="landscape" paperSize="9" scale="97" r:id="rId1"/>
  <headerFooter alignWithMargins="0">
    <oddHeader>&amp;R&amp;P(&amp;N)
</oddHeader>
    <oddFooter>&amp;LИзработил:________________&amp;CКонтролирал:______________&amp;RОдобрил:_________________</oddFooter>
  </headerFooter>
  <rowBreaks count="1" manualBreakCount="1">
    <brk id="4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K181"/>
  <sheetViews>
    <sheetView showGridLines="0" zoomScale="120" zoomScaleNormal="120" zoomScalePageLayoutView="0" workbookViewId="0" topLeftCell="A1">
      <pane ySplit="11" topLeftCell="A159" activePane="bottomLeft" state="frozen"/>
      <selection pane="topLeft" activeCell="G12" sqref="G12"/>
      <selection pane="bottomLeft" activeCell="F184" sqref="F184"/>
    </sheetView>
  </sheetViews>
  <sheetFormatPr defaultColWidth="9.140625" defaultRowHeight="12.75"/>
  <cols>
    <col min="1" max="1" width="41.8515625" style="145" customWidth="1"/>
    <col min="2" max="2" width="5.421875" style="117" customWidth="1"/>
    <col min="3" max="3" width="7.8515625" style="118" customWidth="1"/>
    <col min="4" max="4" width="9.421875" style="118" customWidth="1"/>
    <col min="5" max="5" width="9.28125" style="118" customWidth="1"/>
    <col min="6" max="6" width="8.28125" style="118" customWidth="1"/>
    <col min="7" max="7" width="9.00390625" style="118" customWidth="1"/>
    <col min="8" max="8" width="8.00390625" style="118" customWidth="1"/>
    <col min="9" max="9" width="9.7109375" style="118" customWidth="1"/>
    <col min="10" max="16384" width="9.140625" style="119" customWidth="1"/>
  </cols>
  <sheetData>
    <row r="1" spans="1:10" ht="14.25">
      <c r="A1" s="146" t="s">
        <v>672</v>
      </c>
      <c r="B1" s="147"/>
      <c r="C1" s="148"/>
      <c r="D1" s="148"/>
      <c r="E1" s="148"/>
      <c r="F1" s="148"/>
      <c r="G1" s="148"/>
      <c r="H1" s="148"/>
      <c r="I1" s="148"/>
      <c r="J1" s="241"/>
    </row>
    <row r="2" spans="1:11" ht="14.25">
      <c r="A2" s="149"/>
      <c r="B2" s="147"/>
      <c r="C2" s="148"/>
      <c r="D2" s="148"/>
      <c r="E2" s="148"/>
      <c r="F2" s="148"/>
      <c r="G2" s="148"/>
      <c r="H2" s="148"/>
      <c r="I2" s="148"/>
      <c r="J2" s="241"/>
      <c r="K2" s="633"/>
    </row>
    <row r="3" spans="1:10" ht="15">
      <c r="A3" s="668" t="str">
        <f>'СП-Почетна'!C23</f>
        <v>(група)</v>
      </c>
      <c r="B3" s="150"/>
      <c r="C3" s="151"/>
      <c r="D3" s="151"/>
      <c r="E3" s="151"/>
      <c r="F3" s="151"/>
      <c r="G3" s="151"/>
      <c r="H3" s="151"/>
      <c r="I3" s="152"/>
      <c r="J3" s="241"/>
    </row>
    <row r="4" spans="1:10" ht="14.25">
      <c r="A4" s="153" t="str">
        <f>'СП-Почетна'!C22</f>
        <v>(назив на друштво)</v>
      </c>
      <c r="B4" s="1396"/>
      <c r="C4" s="1397"/>
      <c r="D4" s="1397"/>
      <c r="E4" s="154"/>
      <c r="F4" s="154"/>
      <c r="G4" s="154"/>
      <c r="H4" s="154"/>
      <c r="I4" s="154"/>
      <c r="J4" s="241"/>
    </row>
    <row r="5" spans="1:10" ht="14.25">
      <c r="A5" s="155" t="str">
        <f>'СП-Почетна'!C24</f>
        <v>(период)</v>
      </c>
      <c r="B5" s="1398"/>
      <c r="C5" s="1398"/>
      <c r="D5" s="1398"/>
      <c r="E5" s="156"/>
      <c r="F5" s="156"/>
      <c r="G5" s="156"/>
      <c r="H5" s="156"/>
      <c r="I5" s="148"/>
      <c r="J5" s="241"/>
    </row>
    <row r="6" spans="1:10" ht="14.25">
      <c r="A6" s="155" t="str">
        <f>'СП-Почетна'!C25</f>
        <v>(тековна година)</v>
      </c>
      <c r="B6" s="157"/>
      <c r="C6" s="157"/>
      <c r="D6" s="157"/>
      <c r="E6" s="156"/>
      <c r="F6" s="156"/>
      <c r="G6" s="156"/>
      <c r="H6" s="156"/>
      <c r="I6" s="148"/>
      <c r="J6" s="241"/>
    </row>
    <row r="7" spans="1:10" ht="14.25">
      <c r="A7" s="1399" t="s">
        <v>1</v>
      </c>
      <c r="B7" s="1399"/>
      <c r="C7" s="1399"/>
      <c r="D7" s="1399"/>
      <c r="E7" s="1399"/>
      <c r="F7" s="1399"/>
      <c r="G7" s="1399"/>
      <c r="H7" s="1399"/>
      <c r="I7" s="1399"/>
      <c r="J7" s="241"/>
    </row>
    <row r="8" spans="1:10" ht="15" thickBot="1">
      <c r="A8" s="158"/>
      <c r="B8" s="159"/>
      <c r="C8" s="159"/>
      <c r="D8" s="159"/>
      <c r="E8" s="156"/>
      <c r="F8" s="156"/>
      <c r="G8" s="156"/>
      <c r="H8" s="156"/>
      <c r="I8" s="148"/>
      <c r="J8" s="241"/>
    </row>
    <row r="9" spans="1:10" ht="15" customHeight="1" thickTop="1">
      <c r="A9" s="1400"/>
      <c r="B9" s="1401"/>
      <c r="C9" s="1406" t="s">
        <v>2</v>
      </c>
      <c r="D9" s="1407"/>
      <c r="E9" s="1407"/>
      <c r="F9" s="1407" t="s">
        <v>3</v>
      </c>
      <c r="G9" s="1407"/>
      <c r="H9" s="1407"/>
      <c r="I9" s="1408"/>
      <c r="J9" s="241"/>
    </row>
    <row r="10" spans="1:10" ht="54" customHeight="1">
      <c r="A10" s="1402"/>
      <c r="B10" s="1403"/>
      <c r="C10" s="160" t="s">
        <v>4</v>
      </c>
      <c r="D10" s="161" t="s">
        <v>5</v>
      </c>
      <c r="E10" s="161" t="s">
        <v>873</v>
      </c>
      <c r="F10" s="161" t="s">
        <v>622</v>
      </c>
      <c r="G10" s="161" t="s">
        <v>623</v>
      </c>
      <c r="H10" s="161" t="s">
        <v>632</v>
      </c>
      <c r="I10" s="162" t="s">
        <v>8</v>
      </c>
      <c r="J10" s="241"/>
    </row>
    <row r="11" spans="1:10" ht="13.5" customHeight="1">
      <c r="A11" s="1404"/>
      <c r="B11" s="1405"/>
      <c r="C11" s="163">
        <v>100</v>
      </c>
      <c r="D11" s="164">
        <v>101</v>
      </c>
      <c r="E11" s="164">
        <v>102</v>
      </c>
      <c r="F11" s="164">
        <v>200</v>
      </c>
      <c r="G11" s="164">
        <v>201</v>
      </c>
      <c r="H11" s="164">
        <v>202</v>
      </c>
      <c r="I11" s="165">
        <v>203</v>
      </c>
      <c r="J11" s="241"/>
    </row>
    <row r="12" spans="1:10" ht="27" customHeight="1">
      <c r="A12" s="166" t="s">
        <v>9</v>
      </c>
      <c r="B12" s="167" t="s">
        <v>10</v>
      </c>
      <c r="C12" s="168">
        <f>SUM(C13:C21)</f>
        <v>0</v>
      </c>
      <c r="D12" s="169">
        <f aca="true" t="shared" si="0" ref="D12:I12">SUM(D13:D21)</f>
        <v>0</v>
      </c>
      <c r="E12" s="169">
        <f t="shared" si="0"/>
        <v>0</v>
      </c>
      <c r="F12" s="169">
        <f t="shared" si="0"/>
        <v>0</v>
      </c>
      <c r="G12" s="169">
        <f t="shared" si="0"/>
        <v>0</v>
      </c>
      <c r="H12" s="169">
        <f t="shared" si="0"/>
        <v>0</v>
      </c>
      <c r="I12" s="170">
        <f t="shared" si="0"/>
        <v>0</v>
      </c>
      <c r="J12" s="241"/>
    </row>
    <row r="13" spans="1:10" s="124" customFormat="1" ht="19.5">
      <c r="A13" s="171" t="s">
        <v>11</v>
      </c>
      <c r="B13" s="172" t="s">
        <v>12</v>
      </c>
      <c r="C13" s="121"/>
      <c r="D13" s="122"/>
      <c r="E13" s="122"/>
      <c r="F13" s="122"/>
      <c r="G13" s="122"/>
      <c r="H13" s="122"/>
      <c r="I13" s="123"/>
      <c r="J13" s="242"/>
    </row>
    <row r="14" spans="1:10" ht="19.5">
      <c r="A14" s="173" t="s">
        <v>13</v>
      </c>
      <c r="B14" s="174" t="s">
        <v>14</v>
      </c>
      <c r="C14" s="125"/>
      <c r="D14" s="126"/>
      <c r="E14" s="126"/>
      <c r="F14" s="126"/>
      <c r="G14" s="126"/>
      <c r="H14" s="126"/>
      <c r="I14" s="127"/>
      <c r="J14" s="241"/>
    </row>
    <row r="15" spans="1:10" ht="19.5">
      <c r="A15" s="173" t="s">
        <v>15</v>
      </c>
      <c r="B15" s="174" t="s">
        <v>16</v>
      </c>
      <c r="C15" s="125"/>
      <c r="D15" s="126"/>
      <c r="E15" s="126"/>
      <c r="F15" s="126"/>
      <c r="G15" s="126"/>
      <c r="H15" s="126"/>
      <c r="I15" s="127"/>
      <c r="J15" s="241"/>
    </row>
    <row r="16" spans="1:10" ht="19.5">
      <c r="A16" s="173" t="s">
        <v>17</v>
      </c>
      <c r="B16" s="174" t="s">
        <v>18</v>
      </c>
      <c r="C16" s="125"/>
      <c r="D16" s="126"/>
      <c r="E16" s="126"/>
      <c r="F16" s="126"/>
      <c r="G16" s="126"/>
      <c r="H16" s="126"/>
      <c r="I16" s="127"/>
      <c r="J16" s="241"/>
    </row>
    <row r="17" spans="1:10" ht="19.5">
      <c r="A17" s="173" t="s">
        <v>19</v>
      </c>
      <c r="B17" s="174" t="s">
        <v>20</v>
      </c>
      <c r="C17" s="125"/>
      <c r="D17" s="126"/>
      <c r="E17" s="126"/>
      <c r="F17" s="126"/>
      <c r="G17" s="126"/>
      <c r="H17" s="126"/>
      <c r="I17" s="127"/>
      <c r="J17" s="241"/>
    </row>
    <row r="18" spans="1:10" ht="14.25">
      <c r="A18" s="175" t="s">
        <v>21</v>
      </c>
      <c r="B18" s="174" t="s">
        <v>22</v>
      </c>
      <c r="C18" s="688"/>
      <c r="D18" s="689"/>
      <c r="E18" s="689"/>
      <c r="F18" s="689"/>
      <c r="G18" s="689"/>
      <c r="H18" s="689"/>
      <c r="I18" s="690"/>
      <c r="J18" s="241"/>
    </row>
    <row r="19" spans="1:10" ht="19.5">
      <c r="A19" s="173" t="s">
        <v>23</v>
      </c>
      <c r="B19" s="174" t="s">
        <v>24</v>
      </c>
      <c r="C19" s="125"/>
      <c r="D19" s="126"/>
      <c r="E19" s="126"/>
      <c r="F19" s="126"/>
      <c r="G19" s="126"/>
      <c r="H19" s="126"/>
      <c r="I19" s="127"/>
      <c r="J19" s="241"/>
    </row>
    <row r="20" spans="1:10" ht="19.5">
      <c r="A20" s="175" t="s">
        <v>661</v>
      </c>
      <c r="B20" s="174" t="s">
        <v>25</v>
      </c>
      <c r="C20" s="688"/>
      <c r="D20" s="689"/>
      <c r="E20" s="689"/>
      <c r="F20" s="689"/>
      <c r="G20" s="689"/>
      <c r="H20" s="689"/>
      <c r="I20" s="690"/>
      <c r="J20" s="241"/>
    </row>
    <row r="21" spans="1:10" ht="14.25">
      <c r="A21" s="176" t="s">
        <v>26</v>
      </c>
      <c r="B21" s="177" t="s">
        <v>27</v>
      </c>
      <c r="C21" s="128"/>
      <c r="D21" s="129"/>
      <c r="E21" s="129"/>
      <c r="F21" s="129"/>
      <c r="G21" s="129"/>
      <c r="H21" s="129"/>
      <c r="I21" s="130"/>
      <c r="J21" s="241"/>
    </row>
    <row r="22" spans="1:10" ht="15" customHeight="1">
      <c r="A22" s="207" t="s">
        <v>28</v>
      </c>
      <c r="B22" s="930" t="s">
        <v>29</v>
      </c>
      <c r="C22" s="931">
        <f>SUM(C23:C25)</f>
        <v>0</v>
      </c>
      <c r="D22" s="932">
        <f aca="true" t="shared" si="1" ref="D22:I22">SUM(D23:D25)</f>
        <v>0</v>
      </c>
      <c r="E22" s="932">
        <f t="shared" si="1"/>
        <v>0</v>
      </c>
      <c r="F22" s="932">
        <f t="shared" si="1"/>
        <v>0</v>
      </c>
      <c r="G22" s="932">
        <f t="shared" si="1"/>
        <v>0</v>
      </c>
      <c r="H22" s="932">
        <f t="shared" si="1"/>
        <v>0</v>
      </c>
      <c r="I22" s="933">
        <f t="shared" si="1"/>
        <v>0</v>
      </c>
      <c r="J22" s="241"/>
    </row>
    <row r="23" spans="1:10" ht="19.5">
      <c r="A23" s="179" t="s">
        <v>895</v>
      </c>
      <c r="B23" s="193" t="s">
        <v>30</v>
      </c>
      <c r="C23" s="691"/>
      <c r="D23" s="692"/>
      <c r="E23" s="692"/>
      <c r="F23" s="692"/>
      <c r="G23" s="692"/>
      <c r="H23" s="692"/>
      <c r="I23" s="693"/>
      <c r="J23" s="241"/>
    </row>
    <row r="24" spans="1:10" ht="19.5">
      <c r="A24" s="179" t="s">
        <v>893</v>
      </c>
      <c r="B24" s="193" t="s">
        <v>894</v>
      </c>
      <c r="C24" s="691"/>
      <c r="D24" s="692"/>
      <c r="E24" s="692"/>
      <c r="F24" s="692"/>
      <c r="G24" s="692"/>
      <c r="H24" s="692"/>
      <c r="I24" s="693"/>
      <c r="J24" s="241"/>
    </row>
    <row r="25" spans="1:10" ht="14.25">
      <c r="A25" s="180" t="s">
        <v>31</v>
      </c>
      <c r="B25" s="197" t="s">
        <v>32</v>
      </c>
      <c r="C25" s="934"/>
      <c r="D25" s="935"/>
      <c r="E25" s="935"/>
      <c r="F25" s="935"/>
      <c r="G25" s="935"/>
      <c r="H25" s="935"/>
      <c r="I25" s="936"/>
      <c r="J25" s="241"/>
    </row>
    <row r="26" spans="1:10" ht="27" customHeight="1">
      <c r="A26" s="178" t="s">
        <v>33</v>
      </c>
      <c r="B26" s="167" t="s">
        <v>34</v>
      </c>
      <c r="C26" s="168">
        <f>SUM(C27:C28)</f>
        <v>0</v>
      </c>
      <c r="D26" s="169">
        <f aca="true" t="shared" si="2" ref="D26:I26">SUM(D27:D28)</f>
        <v>0</v>
      </c>
      <c r="E26" s="169">
        <f t="shared" si="2"/>
        <v>0</v>
      </c>
      <c r="F26" s="169">
        <f t="shared" si="2"/>
        <v>0</v>
      </c>
      <c r="G26" s="169">
        <f t="shared" si="2"/>
        <v>0</v>
      </c>
      <c r="H26" s="169">
        <f t="shared" si="2"/>
        <v>0</v>
      </c>
      <c r="I26" s="170">
        <f t="shared" si="2"/>
        <v>0</v>
      </c>
      <c r="J26" s="241"/>
    </row>
    <row r="27" spans="1:10" ht="14.25">
      <c r="A27" s="171" t="s">
        <v>35</v>
      </c>
      <c r="B27" s="172" t="s">
        <v>36</v>
      </c>
      <c r="C27" s="121"/>
      <c r="D27" s="122"/>
      <c r="E27" s="122"/>
      <c r="F27" s="122"/>
      <c r="G27" s="122"/>
      <c r="H27" s="122"/>
      <c r="I27" s="123"/>
      <c r="J27" s="241"/>
    </row>
    <row r="28" spans="1:10" ht="14.25">
      <c r="A28" s="176" t="s">
        <v>624</v>
      </c>
      <c r="B28" s="177" t="s">
        <v>37</v>
      </c>
      <c r="C28" s="128"/>
      <c r="D28" s="129"/>
      <c r="E28" s="129"/>
      <c r="F28" s="129"/>
      <c r="G28" s="129"/>
      <c r="H28" s="129"/>
      <c r="I28" s="130"/>
      <c r="J28" s="241"/>
    </row>
    <row r="29" spans="1:10" ht="27" customHeight="1">
      <c r="A29" s="178" t="s">
        <v>38</v>
      </c>
      <c r="B29" s="181" t="s">
        <v>39</v>
      </c>
      <c r="C29" s="168">
        <f>SUM(C30:C31)</f>
        <v>0</v>
      </c>
      <c r="D29" s="169">
        <f aca="true" t="shared" si="3" ref="D29:I29">SUM(D30:D31)</f>
        <v>0</v>
      </c>
      <c r="E29" s="169">
        <f t="shared" si="3"/>
        <v>0</v>
      </c>
      <c r="F29" s="169">
        <f t="shared" si="3"/>
        <v>0</v>
      </c>
      <c r="G29" s="169">
        <f t="shared" si="3"/>
        <v>0</v>
      </c>
      <c r="H29" s="169">
        <f t="shared" si="3"/>
        <v>0</v>
      </c>
      <c r="I29" s="170">
        <f t="shared" si="3"/>
        <v>0</v>
      </c>
      <c r="J29" s="241"/>
    </row>
    <row r="30" spans="1:10" ht="14.25">
      <c r="A30" s="171" t="s">
        <v>40</v>
      </c>
      <c r="B30" s="172" t="s">
        <v>41</v>
      </c>
      <c r="C30" s="121"/>
      <c r="D30" s="122"/>
      <c r="E30" s="122"/>
      <c r="F30" s="122"/>
      <c r="G30" s="122"/>
      <c r="H30" s="122"/>
      <c r="I30" s="123"/>
      <c r="J30" s="241"/>
    </row>
    <row r="31" spans="1:10" ht="14.25">
      <c r="A31" s="182" t="s">
        <v>42</v>
      </c>
      <c r="B31" s="177" t="s">
        <v>43</v>
      </c>
      <c r="C31" s="128"/>
      <c r="D31" s="129"/>
      <c r="E31" s="129"/>
      <c r="F31" s="129"/>
      <c r="G31" s="129"/>
      <c r="H31" s="129"/>
      <c r="I31" s="130"/>
      <c r="J31" s="241"/>
    </row>
    <row r="32" spans="1:10" ht="27" customHeight="1">
      <c r="A32" s="178" t="s">
        <v>44</v>
      </c>
      <c r="B32" s="181" t="s">
        <v>45</v>
      </c>
      <c r="C32" s="168">
        <f>SUM(C33:C34)</f>
        <v>0</v>
      </c>
      <c r="D32" s="169">
        <f aca="true" t="shared" si="4" ref="D32:I32">SUM(D33:D34)</f>
        <v>0</v>
      </c>
      <c r="E32" s="169">
        <f t="shared" si="4"/>
        <v>0</v>
      </c>
      <c r="F32" s="169">
        <f t="shared" si="4"/>
        <v>0</v>
      </c>
      <c r="G32" s="169">
        <f t="shared" si="4"/>
        <v>0</v>
      </c>
      <c r="H32" s="169">
        <f t="shared" si="4"/>
        <v>0</v>
      </c>
      <c r="I32" s="170">
        <f t="shared" si="4"/>
        <v>0</v>
      </c>
      <c r="J32" s="241"/>
    </row>
    <row r="33" spans="1:10" ht="14.25">
      <c r="A33" s="171" t="s">
        <v>46</v>
      </c>
      <c r="B33" s="172" t="s">
        <v>47</v>
      </c>
      <c r="C33" s="121"/>
      <c r="D33" s="122"/>
      <c r="E33" s="122"/>
      <c r="F33" s="122"/>
      <c r="G33" s="122"/>
      <c r="H33" s="122"/>
      <c r="I33" s="123"/>
      <c r="J33" s="241"/>
    </row>
    <row r="34" spans="1:10" ht="14.25">
      <c r="A34" s="182" t="s">
        <v>48</v>
      </c>
      <c r="B34" s="177" t="s">
        <v>49</v>
      </c>
      <c r="C34" s="128"/>
      <c r="D34" s="129"/>
      <c r="E34" s="129"/>
      <c r="F34" s="129"/>
      <c r="G34" s="129"/>
      <c r="H34" s="129"/>
      <c r="I34" s="130"/>
      <c r="J34" s="241"/>
    </row>
    <row r="35" spans="1:10" ht="27" customHeight="1">
      <c r="A35" s="178" t="s">
        <v>50</v>
      </c>
      <c r="B35" s="181" t="s">
        <v>51</v>
      </c>
      <c r="C35" s="168">
        <f>SUM(C36:C37)</f>
        <v>0</v>
      </c>
      <c r="D35" s="169">
        <f aca="true" t="shared" si="5" ref="D35:I35">SUM(D36:D37)</f>
        <v>0</v>
      </c>
      <c r="E35" s="169">
        <f t="shared" si="5"/>
        <v>0</v>
      </c>
      <c r="F35" s="169">
        <f t="shared" si="5"/>
        <v>0</v>
      </c>
      <c r="G35" s="169">
        <f t="shared" si="5"/>
        <v>0</v>
      </c>
      <c r="H35" s="169">
        <f t="shared" si="5"/>
        <v>0</v>
      </c>
      <c r="I35" s="170">
        <f t="shared" si="5"/>
        <v>0</v>
      </c>
      <c r="J35" s="241"/>
    </row>
    <row r="36" spans="1:10" ht="14.25">
      <c r="A36" s="171" t="s">
        <v>52</v>
      </c>
      <c r="B36" s="172" t="s">
        <v>53</v>
      </c>
      <c r="C36" s="121"/>
      <c r="D36" s="122"/>
      <c r="E36" s="122"/>
      <c r="F36" s="122"/>
      <c r="G36" s="122"/>
      <c r="H36" s="122"/>
      <c r="I36" s="123"/>
      <c r="J36" s="241"/>
    </row>
    <row r="37" spans="1:10" ht="14.25">
      <c r="A37" s="182" t="s">
        <v>54</v>
      </c>
      <c r="B37" s="177" t="s">
        <v>55</v>
      </c>
      <c r="C37" s="128"/>
      <c r="D37" s="129"/>
      <c r="E37" s="129"/>
      <c r="F37" s="129"/>
      <c r="G37" s="129"/>
      <c r="H37" s="129"/>
      <c r="I37" s="130"/>
      <c r="J37" s="241"/>
    </row>
    <row r="38" spans="1:10" ht="27" customHeight="1">
      <c r="A38" s="178" t="s">
        <v>56</v>
      </c>
      <c r="B38" s="181" t="s">
        <v>57</v>
      </c>
      <c r="C38" s="168">
        <f>SUM(C39:C41)</f>
        <v>0</v>
      </c>
      <c r="D38" s="169">
        <f aca="true" t="shared" si="6" ref="D38:I38">SUM(D39:D41)</f>
        <v>0</v>
      </c>
      <c r="E38" s="169">
        <f t="shared" si="6"/>
        <v>0</v>
      </c>
      <c r="F38" s="169">
        <f t="shared" si="6"/>
        <v>0</v>
      </c>
      <c r="G38" s="169">
        <f t="shared" si="6"/>
        <v>0</v>
      </c>
      <c r="H38" s="169">
        <f t="shared" si="6"/>
        <v>0</v>
      </c>
      <c r="I38" s="170">
        <f t="shared" si="6"/>
        <v>0</v>
      </c>
      <c r="J38" s="241"/>
    </row>
    <row r="39" spans="1:10" ht="14.25">
      <c r="A39" s="183" t="s">
        <v>58</v>
      </c>
      <c r="B39" s="184" t="s">
        <v>59</v>
      </c>
      <c r="C39" s="131"/>
      <c r="D39" s="132"/>
      <c r="E39" s="132"/>
      <c r="F39" s="132"/>
      <c r="G39" s="132"/>
      <c r="H39" s="132"/>
      <c r="I39" s="133"/>
      <c r="J39" s="241"/>
    </row>
    <row r="40" spans="1:10" ht="14.25">
      <c r="A40" s="173" t="s">
        <v>60</v>
      </c>
      <c r="B40" s="174" t="s">
        <v>61</v>
      </c>
      <c r="C40" s="125"/>
      <c r="D40" s="126"/>
      <c r="E40" s="126"/>
      <c r="F40" s="126"/>
      <c r="G40" s="126"/>
      <c r="H40" s="126"/>
      <c r="I40" s="127"/>
      <c r="J40" s="241"/>
    </row>
    <row r="41" spans="1:10" ht="14.25">
      <c r="A41" s="185" t="s">
        <v>62</v>
      </c>
      <c r="B41" s="186" t="s">
        <v>63</v>
      </c>
      <c r="C41" s="134"/>
      <c r="D41" s="135"/>
      <c r="E41" s="135"/>
      <c r="F41" s="135"/>
      <c r="G41" s="135"/>
      <c r="H41" s="135"/>
      <c r="I41" s="136"/>
      <c r="J41" s="241"/>
    </row>
    <row r="42" spans="1:10" ht="27" customHeight="1">
      <c r="A42" s="178" t="s">
        <v>584</v>
      </c>
      <c r="B42" s="181" t="s">
        <v>64</v>
      </c>
      <c r="C42" s="168">
        <f>C43+C50</f>
        <v>0</v>
      </c>
      <c r="D42" s="169">
        <f aca="true" t="shared" si="7" ref="D42:I42">D43+D50</f>
        <v>0</v>
      </c>
      <c r="E42" s="169">
        <f t="shared" si="7"/>
        <v>0</v>
      </c>
      <c r="F42" s="169">
        <f t="shared" si="7"/>
        <v>0</v>
      </c>
      <c r="G42" s="169">
        <f t="shared" si="7"/>
        <v>0</v>
      </c>
      <c r="H42" s="169">
        <f t="shared" si="7"/>
        <v>0</v>
      </c>
      <c r="I42" s="170">
        <f t="shared" si="7"/>
        <v>0</v>
      </c>
      <c r="J42" s="241"/>
    </row>
    <row r="43" spans="1:10" ht="14.25">
      <c r="A43" s="187" t="s">
        <v>65</v>
      </c>
      <c r="B43" s="188" t="s">
        <v>66</v>
      </c>
      <c r="C43" s="189">
        <f>SUM(C44:C49)</f>
        <v>0</v>
      </c>
      <c r="D43" s="190">
        <f aca="true" t="shared" si="8" ref="D43:I43">SUM(D44:D49)</f>
        <v>0</v>
      </c>
      <c r="E43" s="190">
        <f t="shared" si="8"/>
        <v>0</v>
      </c>
      <c r="F43" s="190">
        <f t="shared" si="8"/>
        <v>0</v>
      </c>
      <c r="G43" s="190">
        <f t="shared" si="8"/>
        <v>0</v>
      </c>
      <c r="H43" s="190">
        <f t="shared" si="8"/>
        <v>0</v>
      </c>
      <c r="I43" s="191">
        <f t="shared" si="8"/>
        <v>0</v>
      </c>
      <c r="J43" s="241"/>
    </row>
    <row r="44" spans="1:10" ht="14.25">
      <c r="A44" s="192" t="s">
        <v>67</v>
      </c>
      <c r="B44" s="193" t="s">
        <v>68</v>
      </c>
      <c r="C44" s="121"/>
      <c r="D44" s="122"/>
      <c r="E44" s="122"/>
      <c r="F44" s="122"/>
      <c r="G44" s="122"/>
      <c r="H44" s="122"/>
      <c r="I44" s="123"/>
      <c r="J44" s="241"/>
    </row>
    <row r="45" spans="1:10" ht="14.25">
      <c r="A45" s="192" t="s">
        <v>69</v>
      </c>
      <c r="B45" s="193" t="s">
        <v>70</v>
      </c>
      <c r="C45" s="121"/>
      <c r="D45" s="122"/>
      <c r="E45" s="122"/>
      <c r="F45" s="122"/>
      <c r="G45" s="122"/>
      <c r="H45" s="122"/>
      <c r="I45" s="123"/>
      <c r="J45" s="241"/>
    </row>
    <row r="46" spans="1:10" ht="14.25">
      <c r="A46" s="194" t="s">
        <v>71</v>
      </c>
      <c r="B46" s="195" t="s">
        <v>72</v>
      </c>
      <c r="C46" s="125"/>
      <c r="D46" s="126"/>
      <c r="E46" s="126"/>
      <c r="F46" s="126"/>
      <c r="G46" s="126"/>
      <c r="H46" s="126"/>
      <c r="I46" s="127"/>
      <c r="J46" s="241"/>
    </row>
    <row r="47" spans="1:10" ht="14.25">
      <c r="A47" s="196" t="s">
        <v>585</v>
      </c>
      <c r="B47" s="197" t="s">
        <v>74</v>
      </c>
      <c r="C47" s="128"/>
      <c r="D47" s="129"/>
      <c r="E47" s="129"/>
      <c r="F47" s="129"/>
      <c r="G47" s="129"/>
      <c r="H47" s="129"/>
      <c r="I47" s="130"/>
      <c r="J47" s="241"/>
    </row>
    <row r="48" spans="1:10" ht="14.25">
      <c r="A48" s="198" t="s">
        <v>73</v>
      </c>
      <c r="B48" s="197" t="s">
        <v>75</v>
      </c>
      <c r="C48" s="128"/>
      <c r="D48" s="129"/>
      <c r="E48" s="129"/>
      <c r="F48" s="129"/>
      <c r="G48" s="129"/>
      <c r="H48" s="129"/>
      <c r="I48" s="130"/>
      <c r="J48" s="241"/>
    </row>
    <row r="49" spans="1:10" ht="14.25">
      <c r="A49" s="199" t="s">
        <v>76</v>
      </c>
      <c r="B49" s="200" t="s">
        <v>77</v>
      </c>
      <c r="C49" s="134"/>
      <c r="D49" s="135"/>
      <c r="E49" s="135"/>
      <c r="F49" s="135"/>
      <c r="G49" s="135"/>
      <c r="H49" s="135"/>
      <c r="I49" s="136"/>
      <c r="J49" s="241"/>
    </row>
    <row r="50" spans="1:10" ht="14.25">
      <c r="A50" s="187" t="s">
        <v>78</v>
      </c>
      <c r="B50" s="201" t="s">
        <v>79</v>
      </c>
      <c r="C50" s="189">
        <f aca="true" t="shared" si="9" ref="C50:I50">SUM(C51:C57)</f>
        <v>0</v>
      </c>
      <c r="D50" s="190">
        <f t="shared" si="9"/>
        <v>0</v>
      </c>
      <c r="E50" s="190">
        <f t="shared" si="9"/>
        <v>0</v>
      </c>
      <c r="F50" s="190">
        <f t="shared" si="9"/>
        <v>0</v>
      </c>
      <c r="G50" s="190">
        <f t="shared" si="9"/>
        <v>0</v>
      </c>
      <c r="H50" s="190">
        <f t="shared" si="9"/>
        <v>0</v>
      </c>
      <c r="I50" s="191">
        <f t="shared" si="9"/>
        <v>0</v>
      </c>
      <c r="J50" s="241"/>
    </row>
    <row r="51" spans="1:10" ht="14.25">
      <c r="A51" s="192" t="s">
        <v>67</v>
      </c>
      <c r="B51" s="193" t="s">
        <v>80</v>
      </c>
      <c r="C51" s="121"/>
      <c r="D51" s="122"/>
      <c r="E51" s="122"/>
      <c r="F51" s="122"/>
      <c r="G51" s="122"/>
      <c r="H51" s="122"/>
      <c r="I51" s="123"/>
      <c r="J51" s="241"/>
    </row>
    <row r="52" spans="1:10" ht="14.25">
      <c r="A52" s="198" t="s">
        <v>69</v>
      </c>
      <c r="B52" s="195" t="s">
        <v>81</v>
      </c>
      <c r="C52" s="125"/>
      <c r="D52" s="126"/>
      <c r="E52" s="126"/>
      <c r="F52" s="126"/>
      <c r="G52" s="126"/>
      <c r="H52" s="126"/>
      <c r="I52" s="127"/>
      <c r="J52" s="241"/>
    </row>
    <row r="53" spans="1:10" ht="14.25">
      <c r="A53" s="198" t="s">
        <v>71</v>
      </c>
      <c r="B53" s="195" t="s">
        <v>82</v>
      </c>
      <c r="C53" s="125"/>
      <c r="D53" s="126"/>
      <c r="E53" s="126"/>
      <c r="F53" s="126"/>
      <c r="G53" s="126"/>
      <c r="H53" s="126"/>
      <c r="I53" s="127"/>
      <c r="J53" s="241"/>
    </row>
    <row r="54" spans="1:10" ht="19.5">
      <c r="A54" s="198" t="s">
        <v>83</v>
      </c>
      <c r="B54" s="195" t="s">
        <v>84</v>
      </c>
      <c r="C54" s="125"/>
      <c r="D54" s="126"/>
      <c r="E54" s="126"/>
      <c r="F54" s="126"/>
      <c r="G54" s="126"/>
      <c r="H54" s="126"/>
      <c r="I54" s="127"/>
      <c r="J54" s="241"/>
    </row>
    <row r="55" spans="1:10" ht="14.25">
      <c r="A55" s="198" t="s">
        <v>85</v>
      </c>
      <c r="B55" s="195" t="s">
        <v>86</v>
      </c>
      <c r="C55" s="125"/>
      <c r="D55" s="126"/>
      <c r="E55" s="126"/>
      <c r="F55" s="126"/>
      <c r="G55" s="126"/>
      <c r="H55" s="126"/>
      <c r="I55" s="127"/>
      <c r="J55" s="241"/>
    </row>
    <row r="56" spans="1:10" s="124" customFormat="1" ht="14.25">
      <c r="A56" s="198" t="s">
        <v>87</v>
      </c>
      <c r="B56" s="195" t="s">
        <v>88</v>
      </c>
      <c r="C56" s="125"/>
      <c r="D56" s="126"/>
      <c r="E56" s="126"/>
      <c r="F56" s="126"/>
      <c r="G56" s="126"/>
      <c r="H56" s="126"/>
      <c r="I56" s="127"/>
      <c r="J56" s="242"/>
    </row>
    <row r="57" spans="1:10" ht="14.25">
      <c r="A57" s="199" t="s">
        <v>89</v>
      </c>
      <c r="B57" s="200" t="s">
        <v>90</v>
      </c>
      <c r="C57" s="134"/>
      <c r="D57" s="135"/>
      <c r="E57" s="135"/>
      <c r="F57" s="135"/>
      <c r="G57" s="135"/>
      <c r="H57" s="135"/>
      <c r="I57" s="136"/>
      <c r="J57" s="241"/>
    </row>
    <row r="58" spans="1:10" ht="15" customHeight="1">
      <c r="A58" s="202" t="s">
        <v>91</v>
      </c>
      <c r="B58" s="203" t="s">
        <v>92</v>
      </c>
      <c r="C58" s="204">
        <f aca="true" t="shared" si="10" ref="C58:I58">C59+C66</f>
        <v>0</v>
      </c>
      <c r="D58" s="205">
        <f t="shared" si="10"/>
        <v>0</v>
      </c>
      <c r="E58" s="205">
        <f t="shared" si="10"/>
        <v>0</v>
      </c>
      <c r="F58" s="205">
        <f t="shared" si="10"/>
        <v>0</v>
      </c>
      <c r="G58" s="205">
        <f t="shared" si="10"/>
        <v>0</v>
      </c>
      <c r="H58" s="205">
        <f t="shared" si="10"/>
        <v>0</v>
      </c>
      <c r="I58" s="206">
        <f t="shared" si="10"/>
        <v>0</v>
      </c>
      <c r="J58" s="241"/>
    </row>
    <row r="59" spans="1:10" ht="14.25">
      <c r="A59" s="187" t="s">
        <v>65</v>
      </c>
      <c r="B59" s="201" t="s">
        <v>93</v>
      </c>
      <c r="C59" s="189">
        <f aca="true" t="shared" si="11" ref="C59:I59">SUM(C60:C65)</f>
        <v>0</v>
      </c>
      <c r="D59" s="190">
        <f t="shared" si="11"/>
        <v>0</v>
      </c>
      <c r="E59" s="190">
        <f t="shared" si="11"/>
        <v>0</v>
      </c>
      <c r="F59" s="190">
        <f t="shared" si="11"/>
        <v>0</v>
      </c>
      <c r="G59" s="190">
        <f t="shared" si="11"/>
        <v>0</v>
      </c>
      <c r="H59" s="190">
        <f t="shared" si="11"/>
        <v>0</v>
      </c>
      <c r="I59" s="191">
        <f t="shared" si="11"/>
        <v>0</v>
      </c>
      <c r="J59" s="241"/>
    </row>
    <row r="60" spans="1:10" ht="14.25">
      <c r="A60" s="192" t="s">
        <v>67</v>
      </c>
      <c r="B60" s="193" t="s">
        <v>94</v>
      </c>
      <c r="C60" s="121"/>
      <c r="D60" s="122"/>
      <c r="E60" s="122"/>
      <c r="F60" s="122"/>
      <c r="G60" s="122"/>
      <c r="H60" s="122"/>
      <c r="I60" s="123"/>
      <c r="J60" s="241"/>
    </row>
    <row r="61" spans="1:10" ht="14.25">
      <c r="A61" s="192" t="s">
        <v>69</v>
      </c>
      <c r="B61" s="193" t="s">
        <v>95</v>
      </c>
      <c r="C61" s="121"/>
      <c r="D61" s="122"/>
      <c r="E61" s="122"/>
      <c r="F61" s="122"/>
      <c r="G61" s="122"/>
      <c r="H61" s="122"/>
      <c r="I61" s="123"/>
      <c r="J61" s="241"/>
    </row>
    <row r="62" spans="1:10" ht="14.25">
      <c r="A62" s="194" t="s">
        <v>71</v>
      </c>
      <c r="B62" s="195" t="s">
        <v>96</v>
      </c>
      <c r="C62" s="125"/>
      <c r="D62" s="126"/>
      <c r="E62" s="126"/>
      <c r="F62" s="126"/>
      <c r="G62" s="126"/>
      <c r="H62" s="126"/>
      <c r="I62" s="127"/>
      <c r="J62" s="241"/>
    </row>
    <row r="63" spans="1:10" ht="14.25">
      <c r="A63" s="196" t="s">
        <v>586</v>
      </c>
      <c r="B63" s="197" t="s">
        <v>97</v>
      </c>
      <c r="C63" s="128"/>
      <c r="D63" s="129"/>
      <c r="E63" s="129"/>
      <c r="F63" s="129"/>
      <c r="G63" s="129"/>
      <c r="H63" s="129"/>
      <c r="I63" s="130"/>
      <c r="J63" s="241"/>
    </row>
    <row r="64" spans="1:10" ht="14.25">
      <c r="A64" s="198" t="s">
        <v>73</v>
      </c>
      <c r="B64" s="197" t="s">
        <v>98</v>
      </c>
      <c r="C64" s="128"/>
      <c r="D64" s="129"/>
      <c r="E64" s="129"/>
      <c r="F64" s="129"/>
      <c r="G64" s="129"/>
      <c r="H64" s="129"/>
      <c r="I64" s="130"/>
      <c r="J64" s="241"/>
    </row>
    <row r="65" spans="1:10" ht="14.25">
      <c r="A65" s="194" t="s">
        <v>76</v>
      </c>
      <c r="B65" s="197" t="s">
        <v>99</v>
      </c>
      <c r="C65" s="128"/>
      <c r="D65" s="129"/>
      <c r="E65" s="129"/>
      <c r="F65" s="129"/>
      <c r="G65" s="129"/>
      <c r="H65" s="129"/>
      <c r="I65" s="130"/>
      <c r="J65" s="241"/>
    </row>
    <row r="66" spans="1:10" ht="14.25">
      <c r="A66" s="187" t="s">
        <v>78</v>
      </c>
      <c r="B66" s="201" t="s">
        <v>100</v>
      </c>
      <c r="C66" s="189">
        <f aca="true" t="shared" si="12" ref="C66:I66">SUM(C67:C73)</f>
        <v>0</v>
      </c>
      <c r="D66" s="190">
        <f t="shared" si="12"/>
        <v>0</v>
      </c>
      <c r="E66" s="190">
        <f t="shared" si="12"/>
        <v>0</v>
      </c>
      <c r="F66" s="190">
        <f t="shared" si="12"/>
        <v>0</v>
      </c>
      <c r="G66" s="190">
        <f t="shared" si="12"/>
        <v>0</v>
      </c>
      <c r="H66" s="190">
        <f t="shared" si="12"/>
        <v>0</v>
      </c>
      <c r="I66" s="191">
        <f t="shared" si="12"/>
        <v>0</v>
      </c>
      <c r="J66" s="241"/>
    </row>
    <row r="67" spans="1:10" ht="14.25">
      <c r="A67" s="192" t="s">
        <v>67</v>
      </c>
      <c r="B67" s="193" t="s">
        <v>101</v>
      </c>
      <c r="C67" s="121"/>
      <c r="D67" s="122"/>
      <c r="E67" s="122"/>
      <c r="F67" s="122"/>
      <c r="G67" s="122"/>
      <c r="H67" s="122"/>
      <c r="I67" s="123"/>
      <c r="J67" s="241"/>
    </row>
    <row r="68" spans="1:10" ht="14.25">
      <c r="A68" s="198" t="s">
        <v>69</v>
      </c>
      <c r="B68" s="195" t="s">
        <v>102</v>
      </c>
      <c r="C68" s="125"/>
      <c r="D68" s="126"/>
      <c r="E68" s="126"/>
      <c r="F68" s="126"/>
      <c r="G68" s="126"/>
      <c r="H68" s="126"/>
      <c r="I68" s="127"/>
      <c r="J68" s="241"/>
    </row>
    <row r="69" spans="1:10" ht="14.25">
      <c r="A69" s="198" t="s">
        <v>71</v>
      </c>
      <c r="B69" s="195" t="s">
        <v>103</v>
      </c>
      <c r="C69" s="125"/>
      <c r="D69" s="126"/>
      <c r="E69" s="126"/>
      <c r="F69" s="126"/>
      <c r="G69" s="126"/>
      <c r="H69" s="126"/>
      <c r="I69" s="127"/>
      <c r="J69" s="241"/>
    </row>
    <row r="70" spans="1:10" ht="19.5">
      <c r="A70" s="198" t="s">
        <v>104</v>
      </c>
      <c r="B70" s="195" t="s">
        <v>105</v>
      </c>
      <c r="C70" s="125"/>
      <c r="D70" s="126"/>
      <c r="E70" s="126"/>
      <c r="F70" s="126"/>
      <c r="G70" s="126"/>
      <c r="H70" s="126"/>
      <c r="I70" s="127"/>
      <c r="J70" s="241"/>
    </row>
    <row r="71" spans="1:10" ht="14.25">
      <c r="A71" s="198" t="s">
        <v>85</v>
      </c>
      <c r="B71" s="195" t="s">
        <v>106</v>
      </c>
      <c r="C71" s="125"/>
      <c r="D71" s="126"/>
      <c r="E71" s="126"/>
      <c r="F71" s="126"/>
      <c r="G71" s="126"/>
      <c r="H71" s="126"/>
      <c r="I71" s="127"/>
      <c r="J71" s="241"/>
    </row>
    <row r="72" spans="1:10" s="124" customFormat="1" ht="14.25">
      <c r="A72" s="198" t="s">
        <v>87</v>
      </c>
      <c r="B72" s="195" t="s">
        <v>107</v>
      </c>
      <c r="C72" s="125"/>
      <c r="D72" s="126"/>
      <c r="E72" s="126"/>
      <c r="F72" s="126"/>
      <c r="G72" s="126"/>
      <c r="H72" s="126"/>
      <c r="I72" s="127"/>
      <c r="J72" s="242"/>
    </row>
    <row r="73" spans="1:10" ht="14.25">
      <c r="A73" s="198" t="s">
        <v>89</v>
      </c>
      <c r="B73" s="195" t="s">
        <v>108</v>
      </c>
      <c r="C73" s="125"/>
      <c r="D73" s="126"/>
      <c r="E73" s="126"/>
      <c r="F73" s="126"/>
      <c r="G73" s="126"/>
      <c r="H73" s="126"/>
      <c r="I73" s="127"/>
      <c r="J73" s="241"/>
    </row>
    <row r="74" spans="1:10" ht="15" customHeight="1">
      <c r="A74" s="207" t="s">
        <v>109</v>
      </c>
      <c r="B74" s="208" t="s">
        <v>110</v>
      </c>
      <c r="C74" s="168">
        <f aca="true" t="shared" si="13" ref="C74:I74">C75+C82</f>
        <v>0</v>
      </c>
      <c r="D74" s="169">
        <f t="shared" si="13"/>
        <v>0</v>
      </c>
      <c r="E74" s="169">
        <f t="shared" si="13"/>
        <v>0</v>
      </c>
      <c r="F74" s="169">
        <f t="shared" si="13"/>
        <v>0</v>
      </c>
      <c r="G74" s="169">
        <f>G75+G82</f>
        <v>0</v>
      </c>
      <c r="H74" s="169">
        <f t="shared" si="13"/>
        <v>0</v>
      </c>
      <c r="I74" s="170">
        <f t="shared" si="13"/>
        <v>0</v>
      </c>
      <c r="J74" s="241"/>
    </row>
    <row r="75" spans="1:10" ht="14.25">
      <c r="A75" s="187" t="s">
        <v>65</v>
      </c>
      <c r="B75" s="201" t="s">
        <v>111</v>
      </c>
      <c r="C75" s="189">
        <f aca="true" t="shared" si="14" ref="C75:I75">SUM(C76:C81)</f>
        <v>0</v>
      </c>
      <c r="D75" s="190">
        <f t="shared" si="14"/>
        <v>0</v>
      </c>
      <c r="E75" s="190">
        <f t="shared" si="14"/>
        <v>0</v>
      </c>
      <c r="F75" s="190">
        <f t="shared" si="14"/>
        <v>0</v>
      </c>
      <c r="G75" s="190">
        <f>SUM(G76:G81)</f>
        <v>0</v>
      </c>
      <c r="H75" s="190">
        <f t="shared" si="14"/>
        <v>0</v>
      </c>
      <c r="I75" s="191">
        <f t="shared" si="14"/>
        <v>0</v>
      </c>
      <c r="J75" s="241"/>
    </row>
    <row r="76" spans="1:10" ht="14.25">
      <c r="A76" s="192" t="s">
        <v>67</v>
      </c>
      <c r="B76" s="193" t="s">
        <v>112</v>
      </c>
      <c r="C76" s="121"/>
      <c r="D76" s="209">
        <f aca="true" t="shared" si="15" ref="D76:E81">D44+D60</f>
        <v>0</v>
      </c>
      <c r="E76" s="209">
        <f t="shared" si="15"/>
        <v>0</v>
      </c>
      <c r="F76" s="122"/>
      <c r="G76" s="209">
        <f aca="true" t="shared" si="16" ref="G76:G81">G44+G60</f>
        <v>0</v>
      </c>
      <c r="H76" s="122"/>
      <c r="I76" s="212">
        <f aca="true" t="shared" si="17" ref="I76:I81">I44+I60</f>
        <v>0</v>
      </c>
      <c r="J76" s="241"/>
    </row>
    <row r="77" spans="1:10" ht="14.25">
      <c r="A77" s="192" t="s">
        <v>69</v>
      </c>
      <c r="B77" s="193" t="s">
        <v>113</v>
      </c>
      <c r="C77" s="121"/>
      <c r="D77" s="209">
        <f t="shared" si="15"/>
        <v>0</v>
      </c>
      <c r="E77" s="209">
        <f t="shared" si="15"/>
        <v>0</v>
      </c>
      <c r="F77" s="122"/>
      <c r="G77" s="209">
        <f t="shared" si="16"/>
        <v>0</v>
      </c>
      <c r="H77" s="122"/>
      <c r="I77" s="212">
        <f t="shared" si="17"/>
        <v>0</v>
      </c>
      <c r="J77" s="241"/>
    </row>
    <row r="78" spans="1:10" ht="14.25">
      <c r="A78" s="194" t="s">
        <v>71</v>
      </c>
      <c r="B78" s="195" t="s">
        <v>114</v>
      </c>
      <c r="C78" s="125"/>
      <c r="D78" s="210">
        <f t="shared" si="15"/>
        <v>0</v>
      </c>
      <c r="E78" s="210">
        <f t="shared" si="15"/>
        <v>0</v>
      </c>
      <c r="F78" s="126"/>
      <c r="G78" s="210">
        <f t="shared" si="16"/>
        <v>0</v>
      </c>
      <c r="H78" s="126"/>
      <c r="I78" s="213">
        <f t="shared" si="17"/>
        <v>0</v>
      </c>
      <c r="J78" s="241"/>
    </row>
    <row r="79" spans="1:10" ht="14.25">
      <c r="A79" s="196" t="s">
        <v>587</v>
      </c>
      <c r="B79" s="197" t="s">
        <v>115</v>
      </c>
      <c r="C79" s="128"/>
      <c r="D79" s="209">
        <f t="shared" si="15"/>
        <v>0</v>
      </c>
      <c r="E79" s="209">
        <f t="shared" si="15"/>
        <v>0</v>
      </c>
      <c r="F79" s="122"/>
      <c r="G79" s="209">
        <f t="shared" si="16"/>
        <v>0</v>
      </c>
      <c r="H79" s="122"/>
      <c r="I79" s="212">
        <f t="shared" si="17"/>
        <v>0</v>
      </c>
      <c r="J79" s="241"/>
    </row>
    <row r="80" spans="1:10" ht="14.25">
      <c r="A80" s="198" t="s">
        <v>73</v>
      </c>
      <c r="B80" s="197" t="s">
        <v>116</v>
      </c>
      <c r="C80" s="128"/>
      <c r="D80" s="209">
        <f t="shared" si="15"/>
        <v>0</v>
      </c>
      <c r="E80" s="209">
        <f t="shared" si="15"/>
        <v>0</v>
      </c>
      <c r="F80" s="122"/>
      <c r="G80" s="209">
        <f t="shared" si="16"/>
        <v>0</v>
      </c>
      <c r="H80" s="122"/>
      <c r="I80" s="212">
        <f t="shared" si="17"/>
        <v>0</v>
      </c>
      <c r="J80" s="241"/>
    </row>
    <row r="81" spans="1:10" ht="14.25">
      <c r="A81" s="194" t="s">
        <v>76</v>
      </c>
      <c r="B81" s="197" t="s">
        <v>117</v>
      </c>
      <c r="C81" s="128"/>
      <c r="D81" s="211">
        <f t="shared" si="15"/>
        <v>0</v>
      </c>
      <c r="E81" s="211">
        <f t="shared" si="15"/>
        <v>0</v>
      </c>
      <c r="F81" s="129"/>
      <c r="G81" s="211">
        <f t="shared" si="16"/>
        <v>0</v>
      </c>
      <c r="H81" s="129"/>
      <c r="I81" s="214">
        <f t="shared" si="17"/>
        <v>0</v>
      </c>
      <c r="J81" s="241"/>
    </row>
    <row r="82" spans="1:10" ht="14.25">
      <c r="A82" s="187" t="s">
        <v>78</v>
      </c>
      <c r="B82" s="201" t="s">
        <v>118</v>
      </c>
      <c r="C82" s="189">
        <f aca="true" t="shared" si="18" ref="C82:I82">SUM(C83:C89)</f>
        <v>0</v>
      </c>
      <c r="D82" s="190">
        <f t="shared" si="18"/>
        <v>0</v>
      </c>
      <c r="E82" s="190">
        <f t="shared" si="18"/>
        <v>0</v>
      </c>
      <c r="F82" s="190">
        <f t="shared" si="18"/>
        <v>0</v>
      </c>
      <c r="G82" s="190">
        <f>SUM(G83:G89)</f>
        <v>0</v>
      </c>
      <c r="H82" s="190">
        <f t="shared" si="18"/>
        <v>0</v>
      </c>
      <c r="I82" s="191">
        <f t="shared" si="18"/>
        <v>0</v>
      </c>
      <c r="J82" s="241"/>
    </row>
    <row r="83" spans="1:10" ht="14.25">
      <c r="A83" s="192" t="s">
        <v>67</v>
      </c>
      <c r="B83" s="193" t="s">
        <v>119</v>
      </c>
      <c r="C83" s="121"/>
      <c r="D83" s="209">
        <f aca="true" t="shared" si="19" ref="D83:E89">D51+D67</f>
        <v>0</v>
      </c>
      <c r="E83" s="209">
        <f t="shared" si="19"/>
        <v>0</v>
      </c>
      <c r="F83" s="122"/>
      <c r="G83" s="209">
        <f aca="true" t="shared" si="20" ref="G83:G89">G51+G67</f>
        <v>0</v>
      </c>
      <c r="H83" s="122"/>
      <c r="I83" s="212">
        <f aca="true" t="shared" si="21" ref="I83:I89">I51+I67</f>
        <v>0</v>
      </c>
      <c r="J83" s="241"/>
    </row>
    <row r="84" spans="1:10" ht="14.25">
      <c r="A84" s="198" t="s">
        <v>69</v>
      </c>
      <c r="B84" s="195" t="s">
        <v>120</v>
      </c>
      <c r="C84" s="125"/>
      <c r="D84" s="210">
        <f t="shared" si="19"/>
        <v>0</v>
      </c>
      <c r="E84" s="210">
        <f t="shared" si="19"/>
        <v>0</v>
      </c>
      <c r="F84" s="126"/>
      <c r="G84" s="210">
        <f t="shared" si="20"/>
        <v>0</v>
      </c>
      <c r="H84" s="126"/>
      <c r="I84" s="213">
        <f t="shared" si="21"/>
        <v>0</v>
      </c>
      <c r="J84" s="241"/>
    </row>
    <row r="85" spans="1:10" ht="14.25">
      <c r="A85" s="198" t="s">
        <v>71</v>
      </c>
      <c r="B85" s="195" t="s">
        <v>121</v>
      </c>
      <c r="C85" s="125"/>
      <c r="D85" s="210">
        <f t="shared" si="19"/>
        <v>0</v>
      </c>
      <c r="E85" s="210">
        <f t="shared" si="19"/>
        <v>0</v>
      </c>
      <c r="F85" s="126"/>
      <c r="G85" s="210">
        <f t="shared" si="20"/>
        <v>0</v>
      </c>
      <c r="H85" s="126"/>
      <c r="I85" s="213">
        <f t="shared" si="21"/>
        <v>0</v>
      </c>
      <c r="J85" s="241"/>
    </row>
    <row r="86" spans="1:10" ht="19.5">
      <c r="A86" s="198" t="s">
        <v>122</v>
      </c>
      <c r="B86" s="195" t="s">
        <v>123</v>
      </c>
      <c r="C86" s="125"/>
      <c r="D86" s="210">
        <f t="shared" si="19"/>
        <v>0</v>
      </c>
      <c r="E86" s="210">
        <f t="shared" si="19"/>
        <v>0</v>
      </c>
      <c r="F86" s="126"/>
      <c r="G86" s="210">
        <f t="shared" si="20"/>
        <v>0</v>
      </c>
      <c r="H86" s="126"/>
      <c r="I86" s="213">
        <f t="shared" si="21"/>
        <v>0</v>
      </c>
      <c r="J86" s="241"/>
    </row>
    <row r="87" spans="1:10" ht="14.25">
      <c r="A87" s="198" t="s">
        <v>85</v>
      </c>
      <c r="B87" s="195" t="s">
        <v>124</v>
      </c>
      <c r="C87" s="125"/>
      <c r="D87" s="210">
        <f t="shared" si="19"/>
        <v>0</v>
      </c>
      <c r="E87" s="210">
        <f t="shared" si="19"/>
        <v>0</v>
      </c>
      <c r="F87" s="126"/>
      <c r="G87" s="210">
        <f t="shared" si="20"/>
        <v>0</v>
      </c>
      <c r="H87" s="126"/>
      <c r="I87" s="213">
        <f t="shared" si="21"/>
        <v>0</v>
      </c>
      <c r="J87" s="241"/>
    </row>
    <row r="88" spans="1:10" s="124" customFormat="1" ht="14.25">
      <c r="A88" s="198" t="s">
        <v>87</v>
      </c>
      <c r="B88" s="195" t="s">
        <v>125</v>
      </c>
      <c r="C88" s="125"/>
      <c r="D88" s="210">
        <f t="shared" si="19"/>
        <v>0</v>
      </c>
      <c r="E88" s="210">
        <f t="shared" si="19"/>
        <v>0</v>
      </c>
      <c r="F88" s="126"/>
      <c r="G88" s="210">
        <f t="shared" si="20"/>
        <v>0</v>
      </c>
      <c r="H88" s="126"/>
      <c r="I88" s="213">
        <f t="shared" si="21"/>
        <v>0</v>
      </c>
      <c r="J88" s="242"/>
    </row>
    <row r="89" spans="1:10" ht="15" thickBot="1">
      <c r="A89" s="217" t="s">
        <v>89</v>
      </c>
      <c r="B89" s="218" t="s">
        <v>126</v>
      </c>
      <c r="C89" s="137"/>
      <c r="D89" s="215">
        <f t="shared" si="19"/>
        <v>0</v>
      </c>
      <c r="E89" s="215">
        <f t="shared" si="19"/>
        <v>0</v>
      </c>
      <c r="F89" s="138"/>
      <c r="G89" s="215">
        <f t="shared" si="20"/>
        <v>0</v>
      </c>
      <c r="H89" s="138"/>
      <c r="I89" s="216">
        <f t="shared" si="21"/>
        <v>0</v>
      </c>
      <c r="J89" s="241"/>
    </row>
    <row r="90" spans="1:10" ht="26.25" customHeight="1">
      <c r="A90" s="202" t="s">
        <v>127</v>
      </c>
      <c r="B90" s="203" t="s">
        <v>128</v>
      </c>
      <c r="C90" s="204">
        <f>C91+C105+C114+SUM(C123:C125)</f>
        <v>0</v>
      </c>
      <c r="D90" s="205">
        <f aca="true" t="shared" si="22" ref="D90:I90">D91+D105+D114+SUM(D123:D125)</f>
        <v>0</v>
      </c>
      <c r="E90" s="205">
        <f t="shared" si="22"/>
        <v>0</v>
      </c>
      <c r="F90" s="205">
        <f t="shared" si="22"/>
        <v>0</v>
      </c>
      <c r="G90" s="205">
        <f t="shared" si="22"/>
        <v>0</v>
      </c>
      <c r="H90" s="205">
        <f t="shared" si="22"/>
        <v>0</v>
      </c>
      <c r="I90" s="206">
        <f t="shared" si="22"/>
        <v>0</v>
      </c>
      <c r="J90" s="241"/>
    </row>
    <row r="91" spans="1:10" ht="19.5">
      <c r="A91" s="187" t="s">
        <v>129</v>
      </c>
      <c r="B91" s="201" t="s">
        <v>130</v>
      </c>
      <c r="C91" s="189">
        <f>SUM(C92:C104)</f>
        <v>0</v>
      </c>
      <c r="D91" s="190">
        <f aca="true" t="shared" si="23" ref="D91:I91">SUM(D92:D104)</f>
        <v>0</v>
      </c>
      <c r="E91" s="190">
        <f t="shared" si="23"/>
        <v>0</v>
      </c>
      <c r="F91" s="190">
        <f t="shared" si="23"/>
        <v>0</v>
      </c>
      <c r="G91" s="190">
        <f t="shared" si="23"/>
        <v>0</v>
      </c>
      <c r="H91" s="190">
        <f t="shared" si="23"/>
        <v>0</v>
      </c>
      <c r="I91" s="191">
        <f t="shared" si="23"/>
        <v>0</v>
      </c>
      <c r="J91" s="241"/>
    </row>
    <row r="92" spans="1:10" ht="14.25">
      <c r="A92" s="192" t="s">
        <v>131</v>
      </c>
      <c r="B92" s="193" t="s">
        <v>132</v>
      </c>
      <c r="C92" s="121"/>
      <c r="D92" s="122"/>
      <c r="E92" s="122"/>
      <c r="F92" s="122"/>
      <c r="G92" s="122"/>
      <c r="H92" s="122"/>
      <c r="I92" s="123"/>
      <c r="J92" s="241"/>
    </row>
    <row r="93" spans="1:10" ht="14.25">
      <c r="A93" s="198" t="s">
        <v>133</v>
      </c>
      <c r="B93" s="195" t="s">
        <v>134</v>
      </c>
      <c r="C93" s="125"/>
      <c r="D93" s="126"/>
      <c r="E93" s="126"/>
      <c r="F93" s="126"/>
      <c r="G93" s="126"/>
      <c r="H93" s="126"/>
      <c r="I93" s="127"/>
      <c r="J93" s="241"/>
    </row>
    <row r="94" spans="1:10" ht="14.25">
      <c r="A94" s="198" t="s">
        <v>135</v>
      </c>
      <c r="B94" s="195" t="s">
        <v>136</v>
      </c>
      <c r="C94" s="125"/>
      <c r="D94" s="126"/>
      <c r="E94" s="126"/>
      <c r="F94" s="126"/>
      <c r="G94" s="126"/>
      <c r="H94" s="126"/>
      <c r="I94" s="127"/>
      <c r="J94" s="241"/>
    </row>
    <row r="95" spans="1:10" ht="14.25">
      <c r="A95" s="198" t="s">
        <v>137</v>
      </c>
      <c r="B95" s="195" t="s">
        <v>138</v>
      </c>
      <c r="C95" s="125"/>
      <c r="D95" s="126"/>
      <c r="E95" s="126"/>
      <c r="F95" s="126"/>
      <c r="G95" s="126"/>
      <c r="H95" s="126"/>
      <c r="I95" s="127"/>
      <c r="J95" s="241"/>
    </row>
    <row r="96" spans="1:10" ht="14.25">
      <c r="A96" s="198" t="s">
        <v>139</v>
      </c>
      <c r="B96" s="195" t="s">
        <v>140</v>
      </c>
      <c r="C96" s="125"/>
      <c r="D96" s="126"/>
      <c r="E96" s="126"/>
      <c r="F96" s="126"/>
      <c r="G96" s="126"/>
      <c r="H96" s="126"/>
      <c r="I96" s="127"/>
      <c r="J96" s="241"/>
    </row>
    <row r="97" spans="1:10" ht="14.25">
      <c r="A97" s="198" t="s">
        <v>141</v>
      </c>
      <c r="B97" s="195" t="s">
        <v>142</v>
      </c>
      <c r="C97" s="688"/>
      <c r="D97" s="689"/>
      <c r="E97" s="689"/>
      <c r="F97" s="689"/>
      <c r="G97" s="689"/>
      <c r="H97" s="689"/>
      <c r="I97" s="690"/>
      <c r="J97" s="241"/>
    </row>
    <row r="98" spans="1:10" ht="14.25">
      <c r="A98" s="198" t="s">
        <v>143</v>
      </c>
      <c r="B98" s="195" t="s">
        <v>144</v>
      </c>
      <c r="C98" s="125"/>
      <c r="D98" s="126"/>
      <c r="E98" s="126"/>
      <c r="F98" s="126"/>
      <c r="G98" s="126"/>
      <c r="H98" s="126"/>
      <c r="I98" s="127"/>
      <c r="J98" s="241"/>
    </row>
    <row r="99" spans="1:10" ht="14.25">
      <c r="A99" s="192" t="s">
        <v>145</v>
      </c>
      <c r="B99" s="193" t="s">
        <v>146</v>
      </c>
      <c r="C99" s="691"/>
      <c r="D99" s="692"/>
      <c r="E99" s="692"/>
      <c r="F99" s="692"/>
      <c r="G99" s="692"/>
      <c r="H99" s="692"/>
      <c r="I99" s="693"/>
      <c r="J99" s="241"/>
    </row>
    <row r="100" spans="1:10" ht="18.75" customHeight="1">
      <c r="A100" s="198" t="s">
        <v>147</v>
      </c>
      <c r="B100" s="195" t="s">
        <v>621</v>
      </c>
      <c r="C100" s="125"/>
      <c r="D100" s="126"/>
      <c r="E100" s="126"/>
      <c r="F100" s="126"/>
      <c r="G100" s="126"/>
      <c r="H100" s="126"/>
      <c r="I100" s="127"/>
      <c r="J100" s="241"/>
    </row>
    <row r="101" spans="1:10" ht="19.5">
      <c r="A101" s="198" t="s">
        <v>148</v>
      </c>
      <c r="B101" s="195" t="s">
        <v>149</v>
      </c>
      <c r="C101" s="125"/>
      <c r="D101" s="126"/>
      <c r="E101" s="126"/>
      <c r="F101" s="126"/>
      <c r="G101" s="126"/>
      <c r="H101" s="126"/>
      <c r="I101" s="127"/>
      <c r="J101" s="241"/>
    </row>
    <row r="102" spans="1:10" ht="14.25">
      <c r="A102" s="198" t="s">
        <v>150</v>
      </c>
      <c r="B102" s="195" t="s">
        <v>151</v>
      </c>
      <c r="C102" s="125"/>
      <c r="D102" s="126"/>
      <c r="E102" s="126"/>
      <c r="F102" s="126"/>
      <c r="G102" s="126"/>
      <c r="H102" s="126"/>
      <c r="I102" s="127"/>
      <c r="J102" s="241"/>
    </row>
    <row r="103" spans="1:10" ht="29.25">
      <c r="A103" s="198" t="s">
        <v>152</v>
      </c>
      <c r="B103" s="195" t="s">
        <v>153</v>
      </c>
      <c r="C103" s="125"/>
      <c r="D103" s="126"/>
      <c r="E103" s="126"/>
      <c r="F103" s="126"/>
      <c r="G103" s="126"/>
      <c r="H103" s="126"/>
      <c r="I103" s="127"/>
      <c r="J103" s="241"/>
    </row>
    <row r="104" spans="1:10" ht="19.5">
      <c r="A104" s="199" t="s">
        <v>154</v>
      </c>
      <c r="B104" s="200" t="s">
        <v>155</v>
      </c>
      <c r="C104" s="134"/>
      <c r="D104" s="135"/>
      <c r="E104" s="135"/>
      <c r="F104" s="135"/>
      <c r="G104" s="135"/>
      <c r="H104" s="135"/>
      <c r="I104" s="136"/>
      <c r="J104" s="241"/>
    </row>
    <row r="105" spans="1:10" ht="14.25">
      <c r="A105" s="187" t="s">
        <v>156</v>
      </c>
      <c r="B105" s="201" t="s">
        <v>157</v>
      </c>
      <c r="C105" s="219">
        <f>SUM(C106:C113)</f>
        <v>0</v>
      </c>
      <c r="D105" s="220">
        <f aca="true" t="shared" si="24" ref="D105:I105">SUM(D106:D113)</f>
        <v>0</v>
      </c>
      <c r="E105" s="220">
        <f t="shared" si="24"/>
        <v>0</v>
      </c>
      <c r="F105" s="220">
        <f t="shared" si="24"/>
        <v>0</v>
      </c>
      <c r="G105" s="220">
        <f t="shared" si="24"/>
        <v>0</v>
      </c>
      <c r="H105" s="220">
        <f t="shared" si="24"/>
        <v>0</v>
      </c>
      <c r="I105" s="221">
        <f t="shared" si="24"/>
        <v>0</v>
      </c>
      <c r="J105" s="241"/>
    </row>
    <row r="106" spans="1:10" ht="14.25">
      <c r="A106" s="192" t="s">
        <v>131</v>
      </c>
      <c r="B106" s="193" t="s">
        <v>158</v>
      </c>
      <c r="C106" s="121"/>
      <c r="D106" s="122"/>
      <c r="E106" s="122"/>
      <c r="F106" s="122"/>
      <c r="G106" s="122"/>
      <c r="H106" s="122"/>
      <c r="I106" s="123"/>
      <c r="J106" s="241"/>
    </row>
    <row r="107" spans="1:10" ht="14.25">
      <c r="A107" s="198" t="s">
        <v>133</v>
      </c>
      <c r="B107" s="195" t="s">
        <v>159</v>
      </c>
      <c r="C107" s="125"/>
      <c r="D107" s="126"/>
      <c r="E107" s="126"/>
      <c r="F107" s="126"/>
      <c r="G107" s="126"/>
      <c r="H107" s="126"/>
      <c r="I107" s="127"/>
      <c r="J107" s="241"/>
    </row>
    <row r="108" spans="1:10" s="124" customFormat="1" ht="14.25">
      <c r="A108" s="198" t="s">
        <v>135</v>
      </c>
      <c r="B108" s="195" t="s">
        <v>160</v>
      </c>
      <c r="C108" s="125"/>
      <c r="D108" s="126"/>
      <c r="E108" s="126"/>
      <c r="F108" s="126"/>
      <c r="G108" s="126"/>
      <c r="H108" s="126"/>
      <c r="I108" s="127"/>
      <c r="J108" s="242"/>
    </row>
    <row r="109" spans="1:10" ht="14.25">
      <c r="A109" s="198" t="s">
        <v>137</v>
      </c>
      <c r="B109" s="195" t="s">
        <v>161</v>
      </c>
      <c r="C109" s="125"/>
      <c r="D109" s="126"/>
      <c r="E109" s="126"/>
      <c r="F109" s="126"/>
      <c r="G109" s="126"/>
      <c r="H109" s="126"/>
      <c r="I109" s="127"/>
      <c r="J109" s="241"/>
    </row>
    <row r="110" spans="1:10" ht="14.25">
      <c r="A110" s="192" t="s">
        <v>139</v>
      </c>
      <c r="B110" s="193" t="s">
        <v>162</v>
      </c>
      <c r="C110" s="121"/>
      <c r="D110" s="122"/>
      <c r="E110" s="122"/>
      <c r="F110" s="122"/>
      <c r="G110" s="122"/>
      <c r="H110" s="122"/>
      <c r="I110" s="123"/>
      <c r="J110" s="241"/>
    </row>
    <row r="111" spans="1:10" ht="14.25">
      <c r="A111" s="198" t="s">
        <v>141</v>
      </c>
      <c r="B111" s="195" t="s">
        <v>163</v>
      </c>
      <c r="C111" s="125"/>
      <c r="D111" s="126"/>
      <c r="E111" s="126"/>
      <c r="F111" s="126"/>
      <c r="G111" s="126"/>
      <c r="H111" s="126"/>
      <c r="I111" s="127"/>
      <c r="J111" s="241"/>
    </row>
    <row r="112" spans="1:10" ht="14.25">
      <c r="A112" s="198" t="s">
        <v>143</v>
      </c>
      <c r="B112" s="195" t="s">
        <v>164</v>
      </c>
      <c r="C112" s="125"/>
      <c r="D112" s="126"/>
      <c r="E112" s="126"/>
      <c r="F112" s="126"/>
      <c r="G112" s="126"/>
      <c r="H112" s="126"/>
      <c r="I112" s="127"/>
      <c r="J112" s="241"/>
    </row>
    <row r="113" spans="1:10" ht="14.25">
      <c r="A113" s="199" t="s">
        <v>145</v>
      </c>
      <c r="B113" s="200" t="s">
        <v>165</v>
      </c>
      <c r="C113" s="134"/>
      <c r="D113" s="135"/>
      <c r="E113" s="135"/>
      <c r="F113" s="135"/>
      <c r="G113" s="135"/>
      <c r="H113" s="135"/>
      <c r="I113" s="136"/>
      <c r="J113" s="241"/>
    </row>
    <row r="114" spans="1:10" ht="14.25">
      <c r="A114" s="187" t="s">
        <v>166</v>
      </c>
      <c r="B114" s="201" t="s">
        <v>167</v>
      </c>
      <c r="C114" s="189">
        <f>SUM(C115:C122)</f>
        <v>0</v>
      </c>
      <c r="D114" s="190">
        <f aca="true" t="shared" si="25" ref="D114:I114">SUM(D115:D122)</f>
        <v>0</v>
      </c>
      <c r="E114" s="190">
        <f t="shared" si="25"/>
        <v>0</v>
      </c>
      <c r="F114" s="190">
        <f t="shared" si="25"/>
        <v>0</v>
      </c>
      <c r="G114" s="190">
        <f t="shared" si="25"/>
        <v>0</v>
      </c>
      <c r="H114" s="190">
        <f t="shared" si="25"/>
        <v>0</v>
      </c>
      <c r="I114" s="191">
        <f t="shared" si="25"/>
        <v>0</v>
      </c>
      <c r="J114" s="241"/>
    </row>
    <row r="115" spans="1:10" ht="14.25">
      <c r="A115" s="192" t="s">
        <v>131</v>
      </c>
      <c r="B115" s="193" t="s">
        <v>168</v>
      </c>
      <c r="C115" s="121"/>
      <c r="D115" s="122"/>
      <c r="E115" s="122"/>
      <c r="F115" s="122"/>
      <c r="G115" s="122"/>
      <c r="H115" s="122"/>
      <c r="I115" s="123"/>
      <c r="J115" s="241"/>
    </row>
    <row r="116" spans="1:10" ht="14.25">
      <c r="A116" s="198" t="s">
        <v>133</v>
      </c>
      <c r="B116" s="195" t="s">
        <v>169</v>
      </c>
      <c r="C116" s="125"/>
      <c r="D116" s="126"/>
      <c r="E116" s="126"/>
      <c r="F116" s="126"/>
      <c r="G116" s="126"/>
      <c r="H116" s="126"/>
      <c r="I116" s="127"/>
      <c r="J116" s="241"/>
    </row>
    <row r="117" spans="1:10" ht="14.25">
      <c r="A117" s="198" t="s">
        <v>135</v>
      </c>
      <c r="B117" s="195" t="s">
        <v>170</v>
      </c>
      <c r="C117" s="125"/>
      <c r="D117" s="126"/>
      <c r="E117" s="126"/>
      <c r="F117" s="126"/>
      <c r="G117" s="126"/>
      <c r="H117" s="126"/>
      <c r="I117" s="127"/>
      <c r="J117" s="241"/>
    </row>
    <row r="118" spans="1:10" ht="14.25">
      <c r="A118" s="198" t="s">
        <v>137</v>
      </c>
      <c r="B118" s="195" t="s">
        <v>171</v>
      </c>
      <c r="C118" s="125"/>
      <c r="D118" s="126"/>
      <c r="E118" s="126"/>
      <c r="F118" s="126"/>
      <c r="G118" s="126"/>
      <c r="H118" s="126"/>
      <c r="I118" s="127"/>
      <c r="J118" s="241"/>
    </row>
    <row r="119" spans="1:10" s="124" customFormat="1" ht="14.25">
      <c r="A119" s="198" t="s">
        <v>139</v>
      </c>
      <c r="B119" s="195" t="s">
        <v>172</v>
      </c>
      <c r="C119" s="125"/>
      <c r="D119" s="126"/>
      <c r="E119" s="126"/>
      <c r="F119" s="126"/>
      <c r="G119" s="126"/>
      <c r="H119" s="126"/>
      <c r="I119" s="127"/>
      <c r="J119" s="242"/>
    </row>
    <row r="120" spans="1:10" ht="14.25">
      <c r="A120" s="198" t="s">
        <v>141</v>
      </c>
      <c r="B120" s="195" t="s">
        <v>173</v>
      </c>
      <c r="C120" s="125"/>
      <c r="D120" s="126"/>
      <c r="E120" s="126"/>
      <c r="F120" s="126"/>
      <c r="G120" s="126"/>
      <c r="H120" s="126"/>
      <c r="I120" s="127"/>
      <c r="J120" s="241"/>
    </row>
    <row r="121" spans="1:10" ht="14.25">
      <c r="A121" s="192" t="s">
        <v>143</v>
      </c>
      <c r="B121" s="193" t="s">
        <v>174</v>
      </c>
      <c r="C121" s="140"/>
      <c r="D121" s="141"/>
      <c r="E121" s="141"/>
      <c r="F121" s="141"/>
      <c r="G121" s="141"/>
      <c r="H121" s="141"/>
      <c r="I121" s="142"/>
      <c r="J121" s="241"/>
    </row>
    <row r="122" spans="1:10" ht="14.25">
      <c r="A122" s="198" t="s">
        <v>145</v>
      </c>
      <c r="B122" s="195" t="s">
        <v>175</v>
      </c>
      <c r="C122" s="125"/>
      <c r="D122" s="126"/>
      <c r="E122" s="126"/>
      <c r="F122" s="126"/>
      <c r="G122" s="126"/>
      <c r="H122" s="126"/>
      <c r="I122" s="127"/>
      <c r="J122" s="241"/>
    </row>
    <row r="123" spans="1:10" ht="19.5">
      <c r="A123" s="222" t="s">
        <v>625</v>
      </c>
      <c r="B123" s="195" t="s">
        <v>176</v>
      </c>
      <c r="C123" s="125"/>
      <c r="D123" s="126"/>
      <c r="E123" s="126"/>
      <c r="F123" s="126"/>
      <c r="G123" s="126"/>
      <c r="H123" s="126"/>
      <c r="I123" s="127"/>
      <c r="J123" s="241"/>
    </row>
    <row r="124" spans="1:10" ht="19.5">
      <c r="A124" s="222" t="s">
        <v>626</v>
      </c>
      <c r="B124" s="195" t="s">
        <v>177</v>
      </c>
      <c r="C124" s="125"/>
      <c r="D124" s="126"/>
      <c r="E124" s="126"/>
      <c r="F124" s="126"/>
      <c r="G124" s="126"/>
      <c r="H124" s="126"/>
      <c r="I124" s="127"/>
      <c r="J124" s="241"/>
    </row>
    <row r="125" spans="1:10" ht="20.25" thickBot="1">
      <c r="A125" s="223" t="s">
        <v>178</v>
      </c>
      <c r="B125" s="218" t="s">
        <v>179</v>
      </c>
      <c r="C125" s="137"/>
      <c r="D125" s="138"/>
      <c r="E125" s="138"/>
      <c r="F125" s="138"/>
      <c r="G125" s="138"/>
      <c r="H125" s="138"/>
      <c r="I125" s="139"/>
      <c r="J125" s="241"/>
    </row>
    <row r="126" spans="1:10" ht="27" customHeight="1">
      <c r="A126" s="224" t="s">
        <v>180</v>
      </c>
      <c r="B126" s="225" t="s">
        <v>181</v>
      </c>
      <c r="C126" s="204">
        <f>SUM(C127:C129)</f>
        <v>0</v>
      </c>
      <c r="D126" s="205">
        <f aca="true" t="shared" si="26" ref="D126:I126">SUM(D127:D129)</f>
        <v>0</v>
      </c>
      <c r="E126" s="205">
        <f t="shared" si="26"/>
        <v>0</v>
      </c>
      <c r="F126" s="205">
        <f t="shared" si="26"/>
        <v>0</v>
      </c>
      <c r="G126" s="205">
        <f t="shared" si="26"/>
        <v>0</v>
      </c>
      <c r="H126" s="205">
        <f t="shared" si="26"/>
        <v>0</v>
      </c>
      <c r="I126" s="206">
        <f t="shared" si="26"/>
        <v>0</v>
      </c>
      <c r="J126" s="241"/>
    </row>
    <row r="127" spans="1:10" ht="29.25">
      <c r="A127" s="171" t="s">
        <v>627</v>
      </c>
      <c r="B127" s="172" t="s">
        <v>182</v>
      </c>
      <c r="C127" s="121"/>
      <c r="D127" s="122"/>
      <c r="E127" s="122"/>
      <c r="F127" s="122"/>
      <c r="G127" s="122"/>
      <c r="H127" s="122"/>
      <c r="I127" s="123"/>
      <c r="J127" s="241"/>
    </row>
    <row r="128" spans="1:10" ht="19.5">
      <c r="A128" s="173" t="s">
        <v>628</v>
      </c>
      <c r="B128" s="174" t="s">
        <v>183</v>
      </c>
      <c r="C128" s="125"/>
      <c r="D128" s="126"/>
      <c r="E128" s="126"/>
      <c r="F128" s="126"/>
      <c r="G128" s="126"/>
      <c r="H128" s="126"/>
      <c r="I128" s="127"/>
      <c r="J128" s="241"/>
    </row>
    <row r="129" spans="1:10" ht="19.5">
      <c r="A129" s="173" t="s">
        <v>184</v>
      </c>
      <c r="B129" s="174" t="s">
        <v>185</v>
      </c>
      <c r="C129" s="125"/>
      <c r="D129" s="126"/>
      <c r="E129" s="126"/>
      <c r="F129" s="126"/>
      <c r="G129" s="126"/>
      <c r="H129" s="126"/>
      <c r="I129" s="127"/>
      <c r="J129" s="241"/>
    </row>
    <row r="130" spans="1:10" ht="27" customHeight="1">
      <c r="A130" s="178" t="s">
        <v>186</v>
      </c>
      <c r="B130" s="181" t="s">
        <v>187</v>
      </c>
      <c r="C130" s="168">
        <f aca="true" t="shared" si="27" ref="C130:I130">SUM(C131:C133)</f>
        <v>0</v>
      </c>
      <c r="D130" s="169">
        <f t="shared" si="27"/>
        <v>0</v>
      </c>
      <c r="E130" s="169">
        <f t="shared" si="27"/>
        <v>0</v>
      </c>
      <c r="F130" s="169">
        <f t="shared" si="27"/>
        <v>0</v>
      </c>
      <c r="G130" s="169">
        <f t="shared" si="27"/>
        <v>0</v>
      </c>
      <c r="H130" s="169">
        <f t="shared" si="27"/>
        <v>0</v>
      </c>
      <c r="I130" s="170">
        <f t="shared" si="27"/>
        <v>0</v>
      </c>
      <c r="J130" s="241"/>
    </row>
    <row r="131" spans="1:10" ht="19.5">
      <c r="A131" s="171" t="s">
        <v>188</v>
      </c>
      <c r="B131" s="172" t="s">
        <v>189</v>
      </c>
      <c r="C131" s="121"/>
      <c r="D131" s="122"/>
      <c r="E131" s="122"/>
      <c r="F131" s="122"/>
      <c r="G131" s="122"/>
      <c r="H131" s="122"/>
      <c r="I131" s="123"/>
      <c r="J131" s="241"/>
    </row>
    <row r="132" spans="1:10" ht="19.5">
      <c r="A132" s="173" t="s">
        <v>629</v>
      </c>
      <c r="B132" s="174" t="s">
        <v>190</v>
      </c>
      <c r="C132" s="125"/>
      <c r="D132" s="126"/>
      <c r="E132" s="126"/>
      <c r="F132" s="126"/>
      <c r="G132" s="126"/>
      <c r="H132" s="126"/>
      <c r="I132" s="127"/>
      <c r="J132" s="241"/>
    </row>
    <row r="133" spans="1:10" ht="19.5">
      <c r="A133" s="173" t="s">
        <v>191</v>
      </c>
      <c r="B133" s="174" t="s">
        <v>192</v>
      </c>
      <c r="C133" s="125"/>
      <c r="D133" s="126"/>
      <c r="E133" s="126"/>
      <c r="F133" s="126"/>
      <c r="G133" s="126"/>
      <c r="H133" s="126"/>
      <c r="I133" s="127"/>
      <c r="J133" s="241"/>
    </row>
    <row r="134" spans="1:10" ht="27" customHeight="1">
      <c r="A134" s="226" t="s">
        <v>193</v>
      </c>
      <c r="B134" s="167" t="s">
        <v>194</v>
      </c>
      <c r="C134" s="168">
        <f aca="true" t="shared" si="28" ref="C134:I134">SUM(C135:C154)</f>
        <v>0</v>
      </c>
      <c r="D134" s="169">
        <f t="shared" si="28"/>
        <v>0</v>
      </c>
      <c r="E134" s="169">
        <f t="shared" si="28"/>
        <v>0</v>
      </c>
      <c r="F134" s="169">
        <f t="shared" si="28"/>
        <v>0</v>
      </c>
      <c r="G134" s="169">
        <f t="shared" si="28"/>
        <v>0</v>
      </c>
      <c r="H134" s="169">
        <f t="shared" si="28"/>
        <v>0</v>
      </c>
      <c r="I134" s="170">
        <f t="shared" si="28"/>
        <v>0</v>
      </c>
      <c r="J134" s="241"/>
    </row>
    <row r="135" spans="1:10" ht="18.75" customHeight="1">
      <c r="A135" s="171" t="s">
        <v>195</v>
      </c>
      <c r="B135" s="172" t="s">
        <v>196</v>
      </c>
      <c r="C135" s="121"/>
      <c r="D135" s="122"/>
      <c r="E135" s="122"/>
      <c r="F135" s="122"/>
      <c r="G135" s="122"/>
      <c r="H135" s="122"/>
      <c r="I135" s="123"/>
      <c r="J135" s="241"/>
    </row>
    <row r="136" spans="1:10" ht="14.25" customHeight="1">
      <c r="A136" s="227" t="s">
        <v>197</v>
      </c>
      <c r="B136" s="172" t="s">
        <v>198</v>
      </c>
      <c r="C136" s="121"/>
      <c r="D136" s="122"/>
      <c r="E136" s="122"/>
      <c r="F136" s="122"/>
      <c r="G136" s="122"/>
      <c r="H136" s="122"/>
      <c r="I136" s="123"/>
      <c r="J136" s="241"/>
    </row>
    <row r="137" spans="1:10" ht="14.25">
      <c r="A137" s="173" t="s">
        <v>199</v>
      </c>
      <c r="B137" s="174" t="s">
        <v>200</v>
      </c>
      <c r="C137" s="125"/>
      <c r="D137" s="126"/>
      <c r="E137" s="126"/>
      <c r="F137" s="126"/>
      <c r="G137" s="126"/>
      <c r="H137" s="126"/>
      <c r="I137" s="127"/>
      <c r="J137" s="241"/>
    </row>
    <row r="138" spans="1:10" ht="14.25">
      <c r="A138" s="173" t="s">
        <v>201</v>
      </c>
      <c r="B138" s="174" t="s">
        <v>202</v>
      </c>
      <c r="C138" s="125"/>
      <c r="D138" s="126"/>
      <c r="E138" s="126"/>
      <c r="F138" s="126"/>
      <c r="G138" s="126"/>
      <c r="H138" s="126"/>
      <c r="I138" s="127"/>
      <c r="J138" s="241"/>
    </row>
    <row r="139" spans="1:10" ht="19.5" customHeight="1">
      <c r="A139" s="222" t="s">
        <v>203</v>
      </c>
      <c r="B139" s="174" t="s">
        <v>204</v>
      </c>
      <c r="C139" s="125"/>
      <c r="D139" s="126"/>
      <c r="E139" s="126"/>
      <c r="F139" s="126"/>
      <c r="G139" s="126"/>
      <c r="H139" s="126"/>
      <c r="I139" s="127"/>
      <c r="J139" s="241"/>
    </row>
    <row r="140" spans="1:10" ht="14.25">
      <c r="A140" s="173" t="s">
        <v>205</v>
      </c>
      <c r="B140" s="174" t="s">
        <v>206</v>
      </c>
      <c r="C140" s="125"/>
      <c r="D140" s="126"/>
      <c r="E140" s="126"/>
      <c r="F140" s="126"/>
      <c r="G140" s="126"/>
      <c r="H140" s="126"/>
      <c r="I140" s="127"/>
      <c r="J140" s="241"/>
    </row>
    <row r="141" spans="1:10" ht="14.25">
      <c r="A141" s="173" t="s">
        <v>207</v>
      </c>
      <c r="B141" s="174" t="s">
        <v>208</v>
      </c>
      <c r="C141" s="125"/>
      <c r="D141" s="126"/>
      <c r="E141" s="126"/>
      <c r="F141" s="126"/>
      <c r="G141" s="126"/>
      <c r="H141" s="126"/>
      <c r="I141" s="127"/>
      <c r="J141" s="241"/>
    </row>
    <row r="142" spans="1:10" ht="14.25">
      <c r="A142" s="173" t="s">
        <v>209</v>
      </c>
      <c r="B142" s="174" t="s">
        <v>210</v>
      </c>
      <c r="C142" s="125"/>
      <c r="D142" s="126"/>
      <c r="E142" s="126"/>
      <c r="F142" s="126"/>
      <c r="G142" s="126"/>
      <c r="H142" s="126"/>
      <c r="I142" s="127"/>
      <c r="J142" s="241"/>
    </row>
    <row r="143" spans="1:10" ht="14.25">
      <c r="A143" s="173" t="s">
        <v>211</v>
      </c>
      <c r="B143" s="174" t="s">
        <v>212</v>
      </c>
      <c r="C143" s="125"/>
      <c r="D143" s="126"/>
      <c r="E143" s="126"/>
      <c r="F143" s="126"/>
      <c r="G143" s="126"/>
      <c r="H143" s="126"/>
      <c r="I143" s="127"/>
      <c r="J143" s="241"/>
    </row>
    <row r="144" spans="1:10" ht="14.25">
      <c r="A144" s="173" t="s">
        <v>213</v>
      </c>
      <c r="B144" s="174" t="s">
        <v>214</v>
      </c>
      <c r="C144" s="125"/>
      <c r="D144" s="126"/>
      <c r="E144" s="126"/>
      <c r="F144" s="126"/>
      <c r="G144" s="126"/>
      <c r="H144" s="126"/>
      <c r="I144" s="127"/>
      <c r="J144" s="241"/>
    </row>
    <row r="145" spans="1:10" ht="19.5">
      <c r="A145" s="173" t="s">
        <v>215</v>
      </c>
      <c r="B145" s="174" t="s">
        <v>216</v>
      </c>
      <c r="C145" s="125"/>
      <c r="D145" s="126"/>
      <c r="E145" s="126"/>
      <c r="F145" s="126"/>
      <c r="G145" s="126"/>
      <c r="H145" s="126"/>
      <c r="I145" s="127"/>
      <c r="J145" s="241"/>
    </row>
    <row r="146" spans="1:10" ht="14.25">
      <c r="A146" s="173" t="s">
        <v>217</v>
      </c>
      <c r="B146" s="174" t="s">
        <v>218</v>
      </c>
      <c r="C146" s="125"/>
      <c r="D146" s="126"/>
      <c r="E146" s="126"/>
      <c r="F146" s="126"/>
      <c r="G146" s="126"/>
      <c r="H146" s="126"/>
      <c r="I146" s="127"/>
      <c r="J146" s="241"/>
    </row>
    <row r="147" spans="1:10" ht="14.25">
      <c r="A147" s="173" t="s">
        <v>219</v>
      </c>
      <c r="B147" s="174" t="s">
        <v>220</v>
      </c>
      <c r="C147" s="125"/>
      <c r="D147" s="126"/>
      <c r="E147" s="126"/>
      <c r="F147" s="126"/>
      <c r="G147" s="126"/>
      <c r="H147" s="126"/>
      <c r="I147" s="127"/>
      <c r="J147" s="241"/>
    </row>
    <row r="148" spans="1:10" ht="19.5">
      <c r="A148" s="173" t="s">
        <v>221</v>
      </c>
      <c r="B148" s="174" t="s">
        <v>222</v>
      </c>
      <c r="C148" s="125"/>
      <c r="D148" s="126"/>
      <c r="E148" s="126"/>
      <c r="F148" s="126"/>
      <c r="G148" s="126"/>
      <c r="H148" s="126"/>
      <c r="I148" s="127"/>
      <c r="J148" s="241"/>
    </row>
    <row r="149" spans="1:10" ht="11.25" customHeight="1">
      <c r="A149" s="173" t="s">
        <v>223</v>
      </c>
      <c r="B149" s="174" t="s">
        <v>224</v>
      </c>
      <c r="C149" s="125"/>
      <c r="D149" s="126"/>
      <c r="E149" s="126"/>
      <c r="F149" s="126"/>
      <c r="G149" s="126"/>
      <c r="H149" s="126"/>
      <c r="I149" s="127"/>
      <c r="J149" s="241"/>
    </row>
    <row r="150" spans="1:10" ht="19.5">
      <c r="A150" s="222" t="s">
        <v>225</v>
      </c>
      <c r="B150" s="174" t="s">
        <v>226</v>
      </c>
      <c r="C150" s="125"/>
      <c r="D150" s="126"/>
      <c r="E150" s="126"/>
      <c r="F150" s="126"/>
      <c r="G150" s="126"/>
      <c r="H150" s="126"/>
      <c r="I150" s="127"/>
      <c r="J150" s="241"/>
    </row>
    <row r="151" spans="1:10" ht="19.5">
      <c r="A151" s="173" t="s">
        <v>227</v>
      </c>
      <c r="B151" s="174" t="s">
        <v>228</v>
      </c>
      <c r="C151" s="125"/>
      <c r="D151" s="126"/>
      <c r="E151" s="126"/>
      <c r="F151" s="126"/>
      <c r="G151" s="126"/>
      <c r="H151" s="126"/>
      <c r="I151" s="127"/>
      <c r="J151" s="241"/>
    </row>
    <row r="152" spans="1:10" ht="14.25">
      <c r="A152" s="173" t="s">
        <v>229</v>
      </c>
      <c r="B152" s="174" t="s">
        <v>230</v>
      </c>
      <c r="C152" s="125"/>
      <c r="D152" s="126"/>
      <c r="E152" s="126"/>
      <c r="F152" s="126"/>
      <c r="G152" s="126"/>
      <c r="H152" s="126"/>
      <c r="I152" s="127"/>
      <c r="J152" s="241"/>
    </row>
    <row r="153" spans="1:10" ht="14.25">
      <c r="A153" s="182" t="s">
        <v>231</v>
      </c>
      <c r="B153" s="177" t="s">
        <v>232</v>
      </c>
      <c r="C153" s="128"/>
      <c r="D153" s="129"/>
      <c r="E153" s="129"/>
      <c r="F153" s="129"/>
      <c r="G153" s="129"/>
      <c r="H153" s="129"/>
      <c r="I153" s="130"/>
      <c r="J153" s="241"/>
    </row>
    <row r="154" spans="1:10" ht="15" thickBot="1">
      <c r="A154" s="228" t="s">
        <v>233</v>
      </c>
      <c r="B154" s="229" t="s">
        <v>234</v>
      </c>
      <c r="C154" s="137"/>
      <c r="D154" s="138"/>
      <c r="E154" s="138"/>
      <c r="F154" s="138"/>
      <c r="G154" s="138"/>
      <c r="H154" s="138"/>
      <c r="I154" s="139"/>
      <c r="J154" s="241"/>
    </row>
    <row r="155" spans="1:10" ht="15" customHeight="1">
      <c r="A155" s="230" t="s">
        <v>235</v>
      </c>
      <c r="B155" s="231" t="s">
        <v>236</v>
      </c>
      <c r="C155" s="232">
        <f aca="true" t="shared" si="29" ref="C155:I155">SUM(C156:C159)</f>
        <v>0</v>
      </c>
      <c r="D155" s="233">
        <f t="shared" si="29"/>
        <v>0</v>
      </c>
      <c r="E155" s="233">
        <f t="shared" si="29"/>
        <v>0</v>
      </c>
      <c r="F155" s="233">
        <f t="shared" si="29"/>
        <v>0</v>
      </c>
      <c r="G155" s="233">
        <f t="shared" si="29"/>
        <v>0</v>
      </c>
      <c r="H155" s="233">
        <f t="shared" si="29"/>
        <v>0</v>
      </c>
      <c r="I155" s="234">
        <f t="shared" si="29"/>
        <v>0</v>
      </c>
      <c r="J155" s="241"/>
    </row>
    <row r="156" spans="1:10" ht="14.25">
      <c r="A156" s="171" t="s">
        <v>237</v>
      </c>
      <c r="B156" s="172" t="s">
        <v>238</v>
      </c>
      <c r="C156" s="121"/>
      <c r="D156" s="122"/>
      <c r="E156" s="122"/>
      <c r="F156" s="122"/>
      <c r="G156" s="122"/>
      <c r="H156" s="122"/>
      <c r="I156" s="123"/>
      <c r="J156" s="241"/>
    </row>
    <row r="157" spans="1:10" ht="14.25">
      <c r="A157" s="173" t="s">
        <v>239</v>
      </c>
      <c r="B157" s="174" t="s">
        <v>240</v>
      </c>
      <c r="C157" s="125"/>
      <c r="D157" s="126"/>
      <c r="E157" s="126"/>
      <c r="F157" s="126"/>
      <c r="G157" s="126"/>
      <c r="H157" s="126"/>
      <c r="I157" s="127"/>
      <c r="J157" s="241"/>
    </row>
    <row r="158" spans="1:10" ht="14.25" customHeight="1">
      <c r="A158" s="173" t="s">
        <v>241</v>
      </c>
      <c r="B158" s="174" t="s">
        <v>242</v>
      </c>
      <c r="C158" s="125"/>
      <c r="D158" s="126"/>
      <c r="E158" s="126"/>
      <c r="F158" s="126"/>
      <c r="G158" s="126"/>
      <c r="H158" s="126"/>
      <c r="I158" s="127"/>
      <c r="J158" s="241"/>
    </row>
    <row r="159" spans="1:10" ht="14.25">
      <c r="A159" s="173" t="s">
        <v>243</v>
      </c>
      <c r="B159" s="174" t="s">
        <v>244</v>
      </c>
      <c r="C159" s="125"/>
      <c r="D159" s="126"/>
      <c r="E159" s="126"/>
      <c r="F159" s="126"/>
      <c r="G159" s="126"/>
      <c r="H159" s="126"/>
      <c r="I159" s="127"/>
      <c r="J159" s="241"/>
    </row>
    <row r="160" spans="1:10" ht="15" customHeight="1">
      <c r="A160" s="178" t="s">
        <v>245</v>
      </c>
      <c r="B160" s="181" t="s">
        <v>246</v>
      </c>
      <c r="C160" s="168">
        <f aca="true" t="shared" si="30" ref="C160:I160">SUM(C161:C162)</f>
        <v>0</v>
      </c>
      <c r="D160" s="169">
        <f t="shared" si="30"/>
        <v>0</v>
      </c>
      <c r="E160" s="169">
        <f t="shared" si="30"/>
        <v>0</v>
      </c>
      <c r="F160" s="169">
        <f t="shared" si="30"/>
        <v>0</v>
      </c>
      <c r="G160" s="169">
        <f t="shared" si="30"/>
        <v>0</v>
      </c>
      <c r="H160" s="169">
        <f t="shared" si="30"/>
        <v>0</v>
      </c>
      <c r="I160" s="170">
        <f t="shared" si="30"/>
        <v>0</v>
      </c>
      <c r="J160" s="241"/>
    </row>
    <row r="161" spans="1:10" ht="14.25">
      <c r="A161" s="179" t="s">
        <v>727</v>
      </c>
      <c r="B161" s="172" t="s">
        <v>247</v>
      </c>
      <c r="C161" s="121"/>
      <c r="D161" s="122"/>
      <c r="E161" s="122"/>
      <c r="F161" s="122"/>
      <c r="G161" s="122"/>
      <c r="H161" s="122"/>
      <c r="I161" s="123"/>
      <c r="J161" s="241"/>
    </row>
    <row r="162" spans="1:10" ht="14.25">
      <c r="A162" s="173" t="s">
        <v>248</v>
      </c>
      <c r="B162" s="174" t="s">
        <v>249</v>
      </c>
      <c r="C162" s="125"/>
      <c r="D162" s="126"/>
      <c r="E162" s="126"/>
      <c r="F162" s="126"/>
      <c r="G162" s="126"/>
      <c r="H162" s="126"/>
      <c r="I162" s="127"/>
      <c r="J162" s="241"/>
    </row>
    <row r="163" spans="1:10" ht="27" customHeight="1">
      <c r="A163" s="178" t="s">
        <v>250</v>
      </c>
      <c r="B163" s="181" t="s">
        <v>251</v>
      </c>
      <c r="C163" s="168">
        <f>SUM(C164:C168)</f>
        <v>0</v>
      </c>
      <c r="D163" s="169">
        <f aca="true" t="shared" si="31" ref="D163:I163">SUM(D164:D168)</f>
        <v>0</v>
      </c>
      <c r="E163" s="169">
        <f>SUM(E164:E168)</f>
        <v>0</v>
      </c>
      <c r="F163" s="169">
        <f t="shared" si="31"/>
        <v>0</v>
      </c>
      <c r="G163" s="169">
        <f t="shared" si="31"/>
        <v>0</v>
      </c>
      <c r="H163" s="169">
        <f t="shared" si="31"/>
        <v>0</v>
      </c>
      <c r="I163" s="170">
        <f t="shared" si="31"/>
        <v>0</v>
      </c>
      <c r="J163" s="241"/>
    </row>
    <row r="164" spans="1:10" ht="19.5" customHeight="1">
      <c r="A164" s="179" t="s">
        <v>252</v>
      </c>
      <c r="B164" s="172" t="s">
        <v>253</v>
      </c>
      <c r="C164" s="121"/>
      <c r="D164" s="122"/>
      <c r="E164" s="122"/>
      <c r="F164" s="122"/>
      <c r="G164" s="122"/>
      <c r="H164" s="122"/>
      <c r="I164" s="123"/>
      <c r="J164" s="241"/>
    </row>
    <row r="165" spans="1:10" ht="19.5">
      <c r="A165" s="222" t="s">
        <v>254</v>
      </c>
      <c r="B165" s="174" t="s">
        <v>255</v>
      </c>
      <c r="C165" s="125"/>
      <c r="D165" s="126"/>
      <c r="E165" s="126"/>
      <c r="F165" s="126"/>
      <c r="G165" s="126"/>
      <c r="H165" s="126"/>
      <c r="I165" s="127"/>
      <c r="J165" s="241"/>
    </row>
    <row r="166" spans="1:10" ht="19.5">
      <c r="A166" s="222" t="s">
        <v>256</v>
      </c>
      <c r="B166" s="174" t="s">
        <v>257</v>
      </c>
      <c r="C166" s="125"/>
      <c r="D166" s="126"/>
      <c r="E166" s="126"/>
      <c r="F166" s="126"/>
      <c r="G166" s="126"/>
      <c r="H166" s="126"/>
      <c r="I166" s="127"/>
      <c r="J166" s="241"/>
    </row>
    <row r="167" spans="1:10" ht="14.25" customHeight="1">
      <c r="A167" s="222" t="s">
        <v>258</v>
      </c>
      <c r="B167" s="174" t="s">
        <v>259</v>
      </c>
      <c r="C167" s="125"/>
      <c r="D167" s="126"/>
      <c r="E167" s="126"/>
      <c r="F167" s="126"/>
      <c r="G167" s="126"/>
      <c r="H167" s="126"/>
      <c r="I167" s="127"/>
      <c r="J167" s="241"/>
    </row>
    <row r="168" spans="1:10" ht="14.25">
      <c r="A168" s="235" t="s">
        <v>260</v>
      </c>
      <c r="B168" s="236" t="s">
        <v>261</v>
      </c>
      <c r="C168" s="125"/>
      <c r="D168" s="126"/>
      <c r="E168" s="126"/>
      <c r="F168" s="126"/>
      <c r="G168" s="126"/>
      <c r="H168" s="126"/>
      <c r="I168" s="127"/>
      <c r="J168" s="241"/>
    </row>
    <row r="169" spans="1:10" ht="15" customHeight="1">
      <c r="A169" s="178" t="s">
        <v>262</v>
      </c>
      <c r="B169" s="181" t="s">
        <v>263</v>
      </c>
      <c r="C169" s="168">
        <f>SUM(C170:C171)</f>
        <v>0</v>
      </c>
      <c r="D169" s="169">
        <f aca="true" t="shared" si="32" ref="D169:I169">SUM(D170:D171)</f>
        <v>0</v>
      </c>
      <c r="E169" s="169">
        <f>SUM(E170:E171)</f>
        <v>0</v>
      </c>
      <c r="F169" s="169">
        <f t="shared" si="32"/>
        <v>0</v>
      </c>
      <c r="G169" s="169">
        <f t="shared" si="32"/>
        <v>0</v>
      </c>
      <c r="H169" s="169">
        <f t="shared" si="32"/>
        <v>0</v>
      </c>
      <c r="I169" s="170">
        <f t="shared" si="32"/>
        <v>0</v>
      </c>
      <c r="J169" s="241"/>
    </row>
    <row r="170" spans="1:10" ht="14.25">
      <c r="A170" s="171" t="s">
        <v>264</v>
      </c>
      <c r="B170" s="172" t="s">
        <v>265</v>
      </c>
      <c r="C170" s="121"/>
      <c r="D170" s="122"/>
      <c r="E170" s="122"/>
      <c r="F170" s="122"/>
      <c r="G170" s="122"/>
      <c r="H170" s="122"/>
      <c r="I170" s="123"/>
      <c r="J170" s="241"/>
    </row>
    <row r="171" spans="1:10" ht="14.25">
      <c r="A171" s="173" t="s">
        <v>266</v>
      </c>
      <c r="B171" s="174" t="s">
        <v>267</v>
      </c>
      <c r="C171" s="125"/>
      <c r="D171" s="126"/>
      <c r="E171" s="126"/>
      <c r="F171" s="126"/>
      <c r="G171" s="126"/>
      <c r="H171" s="126"/>
      <c r="I171" s="127"/>
      <c r="J171" s="241"/>
    </row>
    <row r="172" spans="1:10" ht="21.75" customHeight="1">
      <c r="A172" s="178" t="s">
        <v>268</v>
      </c>
      <c r="B172" s="181" t="s">
        <v>269</v>
      </c>
      <c r="C172" s="168">
        <f>SUM(C173:C176)</f>
        <v>0</v>
      </c>
      <c r="D172" s="169">
        <f aca="true" t="shared" si="33" ref="D172:I172">SUM(D173:D176)</f>
        <v>0</v>
      </c>
      <c r="E172" s="169">
        <f>SUM(E173:E176)</f>
        <v>0</v>
      </c>
      <c r="F172" s="169">
        <f t="shared" si="33"/>
        <v>0</v>
      </c>
      <c r="G172" s="169">
        <f t="shared" si="33"/>
        <v>0</v>
      </c>
      <c r="H172" s="169">
        <f t="shared" si="33"/>
        <v>0</v>
      </c>
      <c r="I172" s="170">
        <f t="shared" si="33"/>
        <v>0</v>
      </c>
      <c r="J172" s="241"/>
    </row>
    <row r="173" spans="1:10" ht="14.25">
      <c r="A173" s="179" t="s">
        <v>270</v>
      </c>
      <c r="B173" s="172" t="s">
        <v>271</v>
      </c>
      <c r="C173" s="121"/>
      <c r="D173" s="122"/>
      <c r="E173" s="122"/>
      <c r="F173" s="122"/>
      <c r="G173" s="122"/>
      <c r="H173" s="122"/>
      <c r="I173" s="123"/>
      <c r="J173" s="241"/>
    </row>
    <row r="174" spans="1:10" ht="19.5">
      <c r="A174" s="222" t="s">
        <v>272</v>
      </c>
      <c r="B174" s="174" t="s">
        <v>273</v>
      </c>
      <c r="C174" s="125"/>
      <c r="D174" s="126"/>
      <c r="E174" s="126"/>
      <c r="F174" s="126"/>
      <c r="G174" s="126"/>
      <c r="H174" s="126"/>
      <c r="I174" s="127"/>
      <c r="J174" s="241"/>
    </row>
    <row r="175" spans="1:10" ht="14.25">
      <c r="A175" s="222" t="s">
        <v>274</v>
      </c>
      <c r="B175" s="174" t="s">
        <v>275</v>
      </c>
      <c r="C175" s="125"/>
      <c r="D175" s="126"/>
      <c r="E175" s="126"/>
      <c r="F175" s="126"/>
      <c r="G175" s="126"/>
      <c r="H175" s="126"/>
      <c r="I175" s="127"/>
      <c r="J175" s="241"/>
    </row>
    <row r="176" spans="1:10" ht="15" thickBot="1">
      <c r="A176" s="237" t="s">
        <v>276</v>
      </c>
      <c r="B176" s="177" t="s">
        <v>277</v>
      </c>
      <c r="C176" s="128"/>
      <c r="D176" s="129"/>
      <c r="E176" s="129"/>
      <c r="F176" s="129"/>
      <c r="G176" s="129"/>
      <c r="H176" s="129"/>
      <c r="I176" s="130"/>
      <c r="J176" s="241"/>
    </row>
    <row r="177" spans="1:10" ht="16.5" thickBot="1" thickTop="1">
      <c r="A177" s="238" t="s">
        <v>278</v>
      </c>
      <c r="B177" s="898" t="s">
        <v>814</v>
      </c>
      <c r="C177" s="143"/>
      <c r="D177" s="239">
        <f>D12+D22+D26+D29+D32+D35+D38+D74+D90+D126+D130+D134+D155+D160+D163+D169+D172</f>
        <v>0</v>
      </c>
      <c r="E177" s="239">
        <f>E12+E22+E26+E29+E32+E35+E38+E74+E90+E126+E130+E134+E155+E160+E163+E169+E172</f>
        <v>0</v>
      </c>
      <c r="F177" s="144"/>
      <c r="G177" s="239">
        <f>G12+G22+G26+G29+G32+G35+G38+G74+G90+G126+G130+G134+G155+G160+G163+G169+G172</f>
        <v>0</v>
      </c>
      <c r="H177" s="144"/>
      <c r="I177" s="240">
        <f>I12+I22+I26+I29+I32+I35+I38+I74+I90+I126+I130+I134+I155+I160+I163+I169+I172</f>
        <v>0</v>
      </c>
      <c r="J177" s="241"/>
    </row>
    <row r="178" spans="1:10" ht="15" thickTop="1">
      <c r="A178" s="149"/>
      <c r="B178" s="147"/>
      <c r="C178" s="148"/>
      <c r="D178" s="148"/>
      <c r="E178" s="148"/>
      <c r="F178" s="148"/>
      <c r="G178" s="148"/>
      <c r="H178" s="148"/>
      <c r="I178" s="148"/>
      <c r="J178" s="241"/>
    </row>
    <row r="180" ht="14.25">
      <c r="B180" s="375"/>
    </row>
    <row r="181" ht="14.25">
      <c r="B181" s="375"/>
    </row>
  </sheetData>
  <sheetProtection/>
  <mergeCells count="6">
    <mergeCell ref="B4:D4"/>
    <mergeCell ref="B5:D5"/>
    <mergeCell ref="A7:I7"/>
    <mergeCell ref="A9:B11"/>
    <mergeCell ref="C9:E9"/>
    <mergeCell ref="F9:I9"/>
  </mergeCells>
  <hyperlinks>
    <hyperlink ref="A1" location="'СП-Почетна'!A1" display="СП_Почетна"/>
  </hyperlinks>
  <printOptions horizontalCentered="1"/>
  <pageMargins left="0.1968503937007874" right="0.1968503937007874" top="0.1968503937007874" bottom="0.5905511811023623" header="0.3937007874015748" footer="0.1968503937007874"/>
  <pageSetup horizontalDpi="600" verticalDpi="600" orientation="portrait" paperSize="9" scale="91" r:id="rId1"/>
  <headerFooter scaleWithDoc="0">
    <oddHeader xml:space="preserve">&amp;R&amp;"Arial,Bold"&amp;P(&amp;N)          </oddHeader>
    <oddFooter>&amp;LИзработил:________________&amp;CКонтролирал:______________&amp;RОдобрил:__________________</oddFooter>
  </headerFooter>
  <rowBreaks count="3" manualBreakCount="3">
    <brk id="49" max="8" man="1"/>
    <brk id="96" max="8" man="1"/>
    <brk id="133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0.7999799847602844"/>
    <outlinePr summaryBelow="0"/>
  </sheetPr>
  <dimension ref="A1:K54"/>
  <sheetViews>
    <sheetView showGridLines="0" zoomScalePageLayoutView="0" workbookViewId="0" topLeftCell="A1">
      <pane ySplit="11" topLeftCell="A35" activePane="bottomLeft" state="frozen"/>
      <selection pane="topLeft" activeCell="A1" sqref="A1"/>
      <selection pane="bottomLeft" activeCell="H53" sqref="A9:H53"/>
    </sheetView>
  </sheetViews>
  <sheetFormatPr defaultColWidth="9.140625" defaultRowHeight="12.75" outlineLevelRow="1"/>
  <cols>
    <col min="1" max="1" width="33.421875" style="517" customWidth="1"/>
    <col min="2" max="2" width="6.57421875" style="514" customWidth="1"/>
    <col min="3" max="3" width="10.28125" style="515" customWidth="1"/>
    <col min="4" max="4" width="10.8515625" style="515" customWidth="1"/>
    <col min="5" max="5" width="9.8515625" style="515" customWidth="1"/>
    <col min="6" max="6" width="10.7109375" style="515" customWidth="1"/>
    <col min="7" max="7" width="10.140625" style="515" customWidth="1"/>
    <col min="8" max="8" width="11.28125" style="515" customWidth="1"/>
    <col min="9" max="16384" width="9.140625" style="515" customWidth="1"/>
  </cols>
  <sheetData>
    <row r="1" spans="1:7" ht="13.5">
      <c r="A1" s="458" t="s">
        <v>672</v>
      </c>
      <c r="B1" s="518"/>
      <c r="C1" s="519"/>
      <c r="D1" s="519"/>
      <c r="E1" s="519"/>
      <c r="F1" s="519"/>
      <c r="G1" s="519"/>
    </row>
    <row r="2" spans="1:7" ht="13.5">
      <c r="A2" s="520"/>
      <c r="B2" s="518"/>
      <c r="C2" s="519"/>
      <c r="D2" s="519"/>
      <c r="E2" s="519"/>
      <c r="F2" s="519"/>
      <c r="G2" s="519"/>
    </row>
    <row r="3" spans="1:7" ht="13.5">
      <c r="A3" s="1503" t="str">
        <f>'СП-Почетна'!C23</f>
        <v>(група)</v>
      </c>
      <c r="B3" s="1503"/>
      <c r="C3" s="1503"/>
      <c r="D3" s="519"/>
      <c r="E3" s="519"/>
      <c r="F3" s="519"/>
      <c r="G3" s="519"/>
    </row>
    <row r="4" spans="1:7" ht="12" customHeight="1">
      <c r="A4" s="521" t="str">
        <f>'СП-Почетна'!C22</f>
        <v>(назив на друштво)</v>
      </c>
      <c r="B4" s="522"/>
      <c r="C4" s="537"/>
      <c r="D4" s="519"/>
      <c r="E4" s="716"/>
      <c r="F4" s="716"/>
      <c r="G4" s="519"/>
    </row>
    <row r="5" spans="1:7" ht="12" customHeight="1">
      <c r="A5" s="521" t="str">
        <f>'СП-Почетна'!C24</f>
        <v>(период)</v>
      </c>
      <c r="B5" s="522"/>
      <c r="C5" s="716"/>
      <c r="D5" s="519"/>
      <c r="E5" s="716"/>
      <c r="F5" s="716"/>
      <c r="G5" s="519"/>
    </row>
    <row r="6" spans="1:7" ht="13.5" customHeight="1">
      <c r="A6" s="521" t="str">
        <f>'СП-Почетна'!C25</f>
        <v>(тековна година)</v>
      </c>
      <c r="B6" s="522"/>
      <c r="C6" s="716"/>
      <c r="D6" s="519"/>
      <c r="E6" s="716"/>
      <c r="F6" s="716"/>
      <c r="G6" s="519"/>
    </row>
    <row r="7" spans="1:8" ht="31.5" customHeight="1">
      <c r="A7" s="1540" t="s">
        <v>749</v>
      </c>
      <c r="B7" s="1540"/>
      <c r="C7" s="1540"/>
      <c r="D7" s="1540"/>
      <c r="E7" s="1540"/>
      <c r="F7" s="1540"/>
      <c r="G7" s="1540"/>
      <c r="H7" s="1540"/>
    </row>
    <row r="8" spans="1:7" ht="14.25" customHeight="1" thickBot="1">
      <c r="A8" s="715"/>
      <c r="B8" s="525"/>
      <c r="C8" s="715"/>
      <c r="D8" s="715"/>
      <c r="E8" s="715"/>
      <c r="F8" s="715"/>
      <c r="G8" s="519"/>
    </row>
    <row r="9" spans="1:9" ht="14.25" customHeight="1" thickTop="1">
      <c r="A9" s="1541"/>
      <c r="B9" s="1542"/>
      <c r="C9" s="1554" t="s">
        <v>750</v>
      </c>
      <c r="D9" s="1555"/>
      <c r="E9" s="1556"/>
      <c r="F9" s="1555" t="s">
        <v>751</v>
      </c>
      <c r="G9" s="1555"/>
      <c r="H9" s="1556"/>
      <c r="I9" s="519"/>
    </row>
    <row r="10" spans="1:9" s="516" customFormat="1" ht="78" customHeight="1">
      <c r="A10" s="1543"/>
      <c r="B10" s="1544"/>
      <c r="C10" s="949" t="s">
        <v>747</v>
      </c>
      <c r="D10" s="950" t="s">
        <v>746</v>
      </c>
      <c r="E10" s="952" t="s">
        <v>748</v>
      </c>
      <c r="F10" s="949" t="s">
        <v>747</v>
      </c>
      <c r="G10" s="950" t="s">
        <v>746</v>
      </c>
      <c r="H10" s="952" t="s">
        <v>748</v>
      </c>
      <c r="I10" s="530"/>
    </row>
    <row r="11" spans="1:9" ht="9.75" customHeight="1">
      <c r="A11" s="1545"/>
      <c r="B11" s="1546"/>
      <c r="C11" s="955" t="s">
        <v>323</v>
      </c>
      <c r="D11" s="956" t="s">
        <v>324</v>
      </c>
      <c r="E11" s="958" t="s">
        <v>325</v>
      </c>
      <c r="F11" s="955" t="s">
        <v>329</v>
      </c>
      <c r="G11" s="956" t="s">
        <v>330</v>
      </c>
      <c r="H11" s="958" t="s">
        <v>331</v>
      </c>
      <c r="I11" s="519"/>
    </row>
    <row r="12" spans="1:9" ht="12.75" customHeight="1">
      <c r="A12" s="96" t="s">
        <v>492</v>
      </c>
      <c r="B12" s="76">
        <v>19</v>
      </c>
      <c r="C12" s="964">
        <f aca="true" t="shared" si="0" ref="C12:H12">C13+C30</f>
        <v>0</v>
      </c>
      <c r="D12" s="965">
        <f t="shared" si="0"/>
        <v>0</v>
      </c>
      <c r="E12" s="966">
        <f t="shared" si="0"/>
        <v>0</v>
      </c>
      <c r="F12" s="964">
        <f t="shared" si="0"/>
        <v>0</v>
      </c>
      <c r="G12" s="965">
        <f t="shared" si="0"/>
        <v>0</v>
      </c>
      <c r="H12" s="966">
        <f t="shared" si="0"/>
        <v>0</v>
      </c>
      <c r="I12" s="531"/>
    </row>
    <row r="13" spans="1:9" ht="12.75" customHeight="1">
      <c r="A13" s="77" t="s">
        <v>493</v>
      </c>
      <c r="B13" s="78">
        <v>1901</v>
      </c>
      <c r="C13" s="972">
        <f>C14+C20+C26</f>
        <v>0</v>
      </c>
      <c r="D13" s="973">
        <f>D14+D20+D26</f>
        <v>0</v>
      </c>
      <c r="E13" s="974">
        <f>E14+E26</f>
        <v>0</v>
      </c>
      <c r="F13" s="972">
        <f>F14+F20+F26</f>
        <v>0</v>
      </c>
      <c r="G13" s="973">
        <f>G14+G20+G26</f>
        <v>0</v>
      </c>
      <c r="H13" s="974">
        <f>H14+H26</f>
        <v>0</v>
      </c>
      <c r="I13" s="531"/>
    </row>
    <row r="14" spans="1:9" ht="12.75" customHeight="1">
      <c r="A14" s="79" t="s">
        <v>494</v>
      </c>
      <c r="B14" s="78">
        <v>190101</v>
      </c>
      <c r="C14" s="972">
        <f>SUM(C15:C19)</f>
        <v>0</v>
      </c>
      <c r="D14" s="972">
        <f>SUM(D15:D19)</f>
        <v>0</v>
      </c>
      <c r="E14" s="974">
        <f>E15+E17+E18</f>
        <v>0</v>
      </c>
      <c r="F14" s="972">
        <f>SUM(F15:F19)</f>
        <v>0</v>
      </c>
      <c r="G14" s="972">
        <f>SUM(G15:G19)</f>
        <v>0</v>
      </c>
      <c r="H14" s="974">
        <f>H15+H17+H18</f>
        <v>0</v>
      </c>
      <c r="I14" s="531"/>
    </row>
    <row r="15" spans="1:9" ht="12.75" customHeight="1">
      <c r="A15" s="80" t="s">
        <v>495</v>
      </c>
      <c r="B15" s="81">
        <v>19010101</v>
      </c>
      <c r="C15" s="980"/>
      <c r="D15" s="977"/>
      <c r="E15" s="981"/>
      <c r="F15" s="980"/>
      <c r="G15" s="977"/>
      <c r="H15" s="981"/>
      <c r="I15" s="531"/>
    </row>
    <row r="16" spans="1:9" ht="12.75" customHeight="1">
      <c r="A16" s="80" t="s">
        <v>911</v>
      </c>
      <c r="B16" s="81">
        <v>19010102</v>
      </c>
      <c r="C16" s="980"/>
      <c r="D16" s="977"/>
      <c r="E16" s="987"/>
      <c r="F16" s="980"/>
      <c r="G16" s="977"/>
      <c r="H16" s="987"/>
      <c r="I16" s="531"/>
    </row>
    <row r="17" spans="1:9" ht="12.75" customHeight="1">
      <c r="A17" s="80" t="s">
        <v>496</v>
      </c>
      <c r="B17" s="81">
        <v>19010103</v>
      </c>
      <c r="C17" s="980"/>
      <c r="D17" s="977"/>
      <c r="E17" s="981"/>
      <c r="F17" s="980"/>
      <c r="G17" s="977"/>
      <c r="H17" s="981"/>
      <c r="I17" s="531"/>
    </row>
    <row r="18" spans="1:9" ht="12.75" customHeight="1">
      <c r="A18" s="80" t="s">
        <v>909</v>
      </c>
      <c r="B18" s="81">
        <v>19010104</v>
      </c>
      <c r="C18" s="980"/>
      <c r="D18" s="977"/>
      <c r="E18" s="981"/>
      <c r="F18" s="980"/>
      <c r="G18" s="977"/>
      <c r="H18" s="981"/>
      <c r="I18" s="531"/>
    </row>
    <row r="19" spans="1:9" ht="12.75" customHeight="1">
      <c r="A19" s="80" t="s">
        <v>912</v>
      </c>
      <c r="B19" s="81">
        <v>19010105</v>
      </c>
      <c r="C19" s="980"/>
      <c r="D19" s="977"/>
      <c r="E19" s="987"/>
      <c r="F19" s="980"/>
      <c r="G19" s="977"/>
      <c r="H19" s="987"/>
      <c r="I19" s="531"/>
    </row>
    <row r="20" spans="1:11" ht="12.75" customHeight="1">
      <c r="A20" s="79" t="s">
        <v>497</v>
      </c>
      <c r="B20" s="78">
        <v>190102</v>
      </c>
      <c r="C20" s="972">
        <f>SUM(C21:C25)</f>
        <v>0</v>
      </c>
      <c r="D20" s="973">
        <f>SUM(D21:D25)</f>
        <v>0</v>
      </c>
      <c r="E20" s="997"/>
      <c r="F20" s="972">
        <f>SUM(F21:F25)</f>
        <v>0</v>
      </c>
      <c r="G20" s="973">
        <f>SUM(G21:G25)</f>
        <v>0</v>
      </c>
      <c r="H20" s="997"/>
      <c r="I20" s="531"/>
      <c r="K20" s="515" t="s">
        <v>498</v>
      </c>
    </row>
    <row r="21" spans="1:9" ht="12.75" customHeight="1">
      <c r="A21" s="80" t="s">
        <v>499</v>
      </c>
      <c r="B21" s="82" t="s">
        <v>500</v>
      </c>
      <c r="C21" s="980"/>
      <c r="D21" s="977"/>
      <c r="E21" s="987"/>
      <c r="F21" s="980"/>
      <c r="G21" s="977"/>
      <c r="H21" s="987"/>
      <c r="I21" s="531"/>
    </row>
    <row r="22" spans="1:9" ht="12.75" customHeight="1">
      <c r="A22" s="80" t="s">
        <v>887</v>
      </c>
      <c r="B22" s="82" t="s">
        <v>501</v>
      </c>
      <c r="C22" s="980"/>
      <c r="D22" s="977"/>
      <c r="E22" s="987"/>
      <c r="F22" s="980"/>
      <c r="G22" s="977"/>
      <c r="H22" s="987"/>
      <c r="I22" s="531"/>
    </row>
    <row r="23" spans="1:9" ht="12.75" customHeight="1">
      <c r="A23" s="80" t="s">
        <v>913</v>
      </c>
      <c r="B23" s="82" t="s">
        <v>502</v>
      </c>
      <c r="C23" s="980"/>
      <c r="D23" s="998"/>
      <c r="E23" s="987"/>
      <c r="F23" s="980"/>
      <c r="G23" s="998"/>
      <c r="H23" s="987"/>
      <c r="I23" s="531"/>
    </row>
    <row r="24" spans="1:9" ht="12.75" customHeight="1">
      <c r="A24" s="80" t="s">
        <v>914</v>
      </c>
      <c r="B24" s="82" t="s">
        <v>503</v>
      </c>
      <c r="C24" s="1056"/>
      <c r="D24" s="1057"/>
      <c r="E24" s="1058"/>
      <c r="F24" s="1056"/>
      <c r="G24" s="1057"/>
      <c r="H24" s="1058"/>
      <c r="I24" s="531"/>
    </row>
    <row r="25" spans="1:9" ht="12.75" customHeight="1">
      <c r="A25" s="80" t="s">
        <v>888</v>
      </c>
      <c r="B25" s="82" t="s">
        <v>504</v>
      </c>
      <c r="C25" s="1056"/>
      <c r="D25" s="1057"/>
      <c r="E25" s="1058"/>
      <c r="F25" s="1056"/>
      <c r="G25" s="1057"/>
      <c r="H25" s="1058"/>
      <c r="I25" s="531"/>
    </row>
    <row r="26" spans="1:9" ht="12.75" customHeight="1">
      <c r="A26" s="79" t="s">
        <v>505</v>
      </c>
      <c r="B26" s="83" t="s">
        <v>506</v>
      </c>
      <c r="C26" s="972">
        <f>SUM(C27:C29)</f>
        <v>0</v>
      </c>
      <c r="D26" s="1002"/>
      <c r="E26" s="1004">
        <f>SUM(E27:E29)</f>
        <v>0</v>
      </c>
      <c r="F26" s="972">
        <f>SUM(F27:F29)</f>
        <v>0</v>
      </c>
      <c r="G26" s="1002"/>
      <c r="H26" s="1004">
        <f>SUM(H27:H29)</f>
        <v>0</v>
      </c>
      <c r="I26" s="531"/>
    </row>
    <row r="27" spans="1:9" ht="12.75" customHeight="1">
      <c r="A27" s="80" t="s">
        <v>507</v>
      </c>
      <c r="B27" s="82" t="s">
        <v>508</v>
      </c>
      <c r="C27" s="1056"/>
      <c r="D27" s="1005"/>
      <c r="E27" s="1059"/>
      <c r="F27" s="1056"/>
      <c r="G27" s="1005"/>
      <c r="H27" s="1059"/>
      <c r="I27" s="531"/>
    </row>
    <row r="28" spans="1:9" ht="12.75" customHeight="1">
      <c r="A28" s="80" t="s">
        <v>509</v>
      </c>
      <c r="B28" s="82" t="s">
        <v>510</v>
      </c>
      <c r="C28" s="1056"/>
      <c r="D28" s="1005"/>
      <c r="E28" s="1059"/>
      <c r="F28" s="1056"/>
      <c r="G28" s="1005"/>
      <c r="H28" s="1059"/>
      <c r="I28" s="531"/>
    </row>
    <row r="29" spans="1:9" ht="12.75" customHeight="1">
      <c r="A29" s="80" t="s">
        <v>511</v>
      </c>
      <c r="B29" s="82" t="s">
        <v>512</v>
      </c>
      <c r="C29" s="1056"/>
      <c r="D29" s="1005"/>
      <c r="E29" s="1059"/>
      <c r="F29" s="1056"/>
      <c r="G29" s="1005"/>
      <c r="H29" s="1059"/>
      <c r="I29" s="531"/>
    </row>
    <row r="30" spans="1:9" ht="12.75" customHeight="1" outlineLevel="1">
      <c r="A30" s="77" t="s">
        <v>513</v>
      </c>
      <c r="B30" s="83" t="s">
        <v>514</v>
      </c>
      <c r="C30" s="972">
        <f>C31+C37+C43</f>
        <v>0</v>
      </c>
      <c r="D30" s="973">
        <f>D31+D37+D43</f>
        <v>0</v>
      </c>
      <c r="E30" s="974">
        <f>E31+E43</f>
        <v>0</v>
      </c>
      <c r="F30" s="972">
        <f>F31+F37+F43</f>
        <v>0</v>
      </c>
      <c r="G30" s="973">
        <f>G31+G37+G43</f>
        <v>0</v>
      </c>
      <c r="H30" s="974">
        <f>H31+H43</f>
        <v>0</v>
      </c>
      <c r="I30" s="531"/>
    </row>
    <row r="31" spans="1:9" ht="12.75" customHeight="1" outlineLevel="1">
      <c r="A31" s="79" t="s">
        <v>494</v>
      </c>
      <c r="B31" s="83" t="s">
        <v>515</v>
      </c>
      <c r="C31" s="972">
        <f>SUM(C32:C36)</f>
        <v>0</v>
      </c>
      <c r="D31" s="972">
        <f>SUM(D32:D36)</f>
        <v>0</v>
      </c>
      <c r="E31" s="974">
        <f>E32+E34+E35</f>
        <v>0</v>
      </c>
      <c r="F31" s="972">
        <f>SUM(F32:F36)</f>
        <v>0</v>
      </c>
      <c r="G31" s="972">
        <f>SUM(G32:G36)</f>
        <v>0</v>
      </c>
      <c r="H31" s="974">
        <f>H32+H34+H35</f>
        <v>0</v>
      </c>
      <c r="I31" s="531"/>
    </row>
    <row r="32" spans="1:9" ht="12.75" customHeight="1" outlineLevel="1">
      <c r="A32" s="80" t="s">
        <v>495</v>
      </c>
      <c r="B32" s="82" t="s">
        <v>516</v>
      </c>
      <c r="C32" s="1056"/>
      <c r="D32" s="978"/>
      <c r="E32" s="1059"/>
      <c r="F32" s="1056"/>
      <c r="G32" s="978"/>
      <c r="H32" s="1059"/>
      <c r="I32" s="531"/>
    </row>
    <row r="33" spans="1:9" ht="12.75" customHeight="1" outlineLevel="1">
      <c r="A33" s="80" t="s">
        <v>911</v>
      </c>
      <c r="B33" s="82" t="s">
        <v>517</v>
      </c>
      <c r="C33" s="1056"/>
      <c r="D33" s="978"/>
      <c r="E33" s="1058"/>
      <c r="F33" s="1056"/>
      <c r="G33" s="978"/>
      <c r="H33" s="1058"/>
      <c r="I33" s="531"/>
    </row>
    <row r="34" spans="1:9" ht="12.75" customHeight="1" outlineLevel="1">
      <c r="A34" s="80" t="s">
        <v>496</v>
      </c>
      <c r="B34" s="82" t="s">
        <v>518</v>
      </c>
      <c r="C34" s="980"/>
      <c r="D34" s="977"/>
      <c r="E34" s="981"/>
      <c r="F34" s="980"/>
      <c r="G34" s="977"/>
      <c r="H34" s="981"/>
      <c r="I34" s="531"/>
    </row>
    <row r="35" spans="1:9" ht="12.75" customHeight="1" outlineLevel="1">
      <c r="A35" s="80" t="s">
        <v>909</v>
      </c>
      <c r="B35" s="81">
        <v>19020104</v>
      </c>
      <c r="C35" s="1056"/>
      <c r="D35" s="978"/>
      <c r="E35" s="1059"/>
      <c r="F35" s="1056"/>
      <c r="G35" s="978"/>
      <c r="H35" s="1059"/>
      <c r="I35" s="531"/>
    </row>
    <row r="36" spans="1:9" ht="12.75" customHeight="1" outlineLevel="1">
      <c r="A36" s="80" t="s">
        <v>912</v>
      </c>
      <c r="B36" s="81">
        <v>19020105</v>
      </c>
      <c r="C36" s="1056"/>
      <c r="D36" s="978"/>
      <c r="E36" s="1058"/>
      <c r="F36" s="1056"/>
      <c r="G36" s="978"/>
      <c r="H36" s="1058"/>
      <c r="I36" s="531"/>
    </row>
    <row r="37" spans="1:9" ht="12.75" customHeight="1" outlineLevel="1">
      <c r="A37" s="79" t="s">
        <v>497</v>
      </c>
      <c r="B37" s="83" t="s">
        <v>519</v>
      </c>
      <c r="C37" s="972">
        <f>SUM(C38:C42)</f>
        <v>0</v>
      </c>
      <c r="D37" s="973">
        <f>SUM(D38:D42)</f>
        <v>0</v>
      </c>
      <c r="E37" s="997"/>
      <c r="F37" s="972">
        <f>SUM(F38:F42)</f>
        <v>0</v>
      </c>
      <c r="G37" s="973">
        <f>SUM(G38:G42)</f>
        <v>0</v>
      </c>
      <c r="H37" s="997"/>
      <c r="I37" s="531"/>
    </row>
    <row r="38" spans="1:9" ht="12.75" customHeight="1" outlineLevel="1">
      <c r="A38" s="80" t="s">
        <v>499</v>
      </c>
      <c r="B38" s="82" t="s">
        <v>520</v>
      </c>
      <c r="C38" s="980"/>
      <c r="D38" s="977"/>
      <c r="E38" s="987"/>
      <c r="F38" s="980"/>
      <c r="G38" s="977"/>
      <c r="H38" s="987"/>
      <c r="I38" s="531"/>
    </row>
    <row r="39" spans="1:9" ht="12.75" customHeight="1" outlineLevel="1">
      <c r="A39" s="80" t="s">
        <v>887</v>
      </c>
      <c r="B39" s="82" t="s">
        <v>521</v>
      </c>
      <c r="C39" s="980"/>
      <c r="D39" s="977"/>
      <c r="E39" s="987"/>
      <c r="F39" s="980"/>
      <c r="G39" s="977"/>
      <c r="H39" s="987"/>
      <c r="I39" s="531"/>
    </row>
    <row r="40" spans="1:9" ht="12.75" customHeight="1" outlineLevel="1">
      <c r="A40" s="80" t="s">
        <v>913</v>
      </c>
      <c r="B40" s="82" t="s">
        <v>522</v>
      </c>
      <c r="C40" s="980"/>
      <c r="D40" s="998"/>
      <c r="E40" s="987"/>
      <c r="F40" s="980"/>
      <c r="G40" s="998"/>
      <c r="H40" s="987"/>
      <c r="I40" s="531"/>
    </row>
    <row r="41" spans="1:9" ht="12.75" customHeight="1" outlineLevel="1">
      <c r="A41" s="80" t="s">
        <v>914</v>
      </c>
      <c r="B41" s="82" t="s">
        <v>523</v>
      </c>
      <c r="C41" s="980"/>
      <c r="D41" s="998"/>
      <c r="E41" s="987"/>
      <c r="F41" s="980"/>
      <c r="G41" s="998"/>
      <c r="H41" s="987"/>
      <c r="I41" s="531"/>
    </row>
    <row r="42" spans="1:9" ht="12.75" customHeight="1" outlineLevel="1">
      <c r="A42" s="80" t="s">
        <v>888</v>
      </c>
      <c r="B42" s="82" t="s">
        <v>524</v>
      </c>
      <c r="C42" s="980"/>
      <c r="D42" s="1057"/>
      <c r="E42" s="1058"/>
      <c r="F42" s="1056"/>
      <c r="G42" s="1057"/>
      <c r="H42" s="987"/>
      <c r="I42" s="531"/>
    </row>
    <row r="43" spans="1:9" ht="12.75" customHeight="1" outlineLevel="1">
      <c r="A43" s="79" t="s">
        <v>505</v>
      </c>
      <c r="B43" s="83" t="s">
        <v>525</v>
      </c>
      <c r="C43" s="972">
        <f>SUM(C44:C46)</f>
        <v>0</v>
      </c>
      <c r="D43" s="1002"/>
      <c r="E43" s="1004">
        <f>SUM(E44:E46)</f>
        <v>0</v>
      </c>
      <c r="F43" s="972">
        <f>SUM(F44:F46)</f>
        <v>0</v>
      </c>
      <c r="G43" s="1002"/>
      <c r="H43" s="1004">
        <f>SUM(H44:H46)</f>
        <v>0</v>
      </c>
      <c r="I43" s="531"/>
    </row>
    <row r="44" spans="1:9" ht="12.75" customHeight="1" outlineLevel="1">
      <c r="A44" s="80" t="s">
        <v>507</v>
      </c>
      <c r="B44" s="82" t="s">
        <v>526</v>
      </c>
      <c r="C44" s="980"/>
      <c r="D44" s="983"/>
      <c r="E44" s="1059"/>
      <c r="F44" s="1056"/>
      <c r="G44" s="983"/>
      <c r="H44" s="981"/>
      <c r="I44" s="531"/>
    </row>
    <row r="45" spans="1:9" ht="12.75" customHeight="1" outlineLevel="1">
      <c r="A45" s="80" t="s">
        <v>509</v>
      </c>
      <c r="B45" s="82" t="s">
        <v>527</v>
      </c>
      <c r="C45" s="980"/>
      <c r="D45" s="983"/>
      <c r="E45" s="1059"/>
      <c r="F45" s="1056"/>
      <c r="G45" s="983"/>
      <c r="H45" s="981"/>
      <c r="I45" s="531"/>
    </row>
    <row r="46" spans="1:9" ht="12.75" customHeight="1" outlineLevel="1">
      <c r="A46" s="97" t="s">
        <v>511</v>
      </c>
      <c r="B46" s="98" t="s">
        <v>528</v>
      </c>
      <c r="C46" s="1019"/>
      <c r="D46" s="1017"/>
      <c r="E46" s="1060"/>
      <c r="F46" s="1061"/>
      <c r="G46" s="1017"/>
      <c r="H46" s="1020"/>
      <c r="I46" s="531"/>
    </row>
    <row r="47" spans="1:9" ht="12.75" customHeight="1">
      <c r="A47" s="96" t="s">
        <v>529</v>
      </c>
      <c r="B47" s="99" t="s">
        <v>530</v>
      </c>
      <c r="C47" s="1026"/>
      <c r="D47" s="1029"/>
      <c r="E47" s="1030"/>
      <c r="F47" s="1026"/>
      <c r="G47" s="1029"/>
      <c r="H47" s="1030"/>
      <c r="I47" s="531"/>
    </row>
    <row r="48" spans="1:9" ht="21" customHeight="1">
      <c r="A48" s="84" t="s">
        <v>531</v>
      </c>
      <c r="B48" s="83" t="s">
        <v>532</v>
      </c>
      <c r="C48" s="1035"/>
      <c r="D48" s="1036"/>
      <c r="E48" s="1037"/>
      <c r="F48" s="1035"/>
      <c r="G48" s="1036"/>
      <c r="H48" s="1037"/>
      <c r="I48" s="531"/>
    </row>
    <row r="49" spans="1:9" ht="12.75" customHeight="1">
      <c r="A49" s="84" t="s">
        <v>533</v>
      </c>
      <c r="B49" s="83" t="s">
        <v>534</v>
      </c>
      <c r="C49" s="1035"/>
      <c r="D49" s="1036"/>
      <c r="E49" s="1037"/>
      <c r="F49" s="1035"/>
      <c r="G49" s="1036"/>
      <c r="H49" s="1037"/>
      <c r="I49" s="531"/>
    </row>
    <row r="50" spans="1:9" ht="12.75" customHeight="1">
      <c r="A50" s="84" t="s">
        <v>535</v>
      </c>
      <c r="B50" s="83" t="s">
        <v>536</v>
      </c>
      <c r="C50" s="1043"/>
      <c r="D50" s="1046"/>
      <c r="E50" s="1047"/>
      <c r="F50" s="1043"/>
      <c r="G50" s="1046"/>
      <c r="H50" s="1047"/>
      <c r="I50" s="531"/>
    </row>
    <row r="51" spans="1:9" ht="12.75" customHeight="1">
      <c r="A51" s="84" t="s">
        <v>917</v>
      </c>
      <c r="B51" s="83" t="s">
        <v>915</v>
      </c>
      <c r="C51" s="1043"/>
      <c r="D51" s="1046"/>
      <c r="E51" s="1047"/>
      <c r="F51" s="1043"/>
      <c r="G51" s="1046"/>
      <c r="H51" s="1047"/>
      <c r="I51" s="531"/>
    </row>
    <row r="52" spans="1:9" ht="12.75" customHeight="1" thickBot="1">
      <c r="A52" s="941" t="s">
        <v>918</v>
      </c>
      <c r="B52" s="942" t="s">
        <v>916</v>
      </c>
      <c r="C52" s="1043"/>
      <c r="D52" s="1046"/>
      <c r="E52" s="1047"/>
      <c r="F52" s="1043"/>
      <c r="G52" s="1046"/>
      <c r="H52" s="1047"/>
      <c r="I52" s="531"/>
    </row>
    <row r="53" spans="1:9" ht="12.75" customHeight="1" thickBot="1" thickTop="1">
      <c r="A53" s="535" t="s">
        <v>278</v>
      </c>
      <c r="B53" s="536" t="s">
        <v>814</v>
      </c>
      <c r="C53" s="1062">
        <f aca="true" t="shared" si="1" ref="C53:H53">C12+SUM(C47:C52)</f>
        <v>0</v>
      </c>
      <c r="D53" s="1063">
        <f t="shared" si="1"/>
        <v>0</v>
      </c>
      <c r="E53" s="1055">
        <f t="shared" si="1"/>
        <v>0</v>
      </c>
      <c r="F53" s="1062">
        <f t="shared" si="1"/>
        <v>0</v>
      </c>
      <c r="G53" s="1063">
        <f t="shared" si="1"/>
        <v>0</v>
      </c>
      <c r="H53" s="1064">
        <f t="shared" si="1"/>
        <v>0</v>
      </c>
      <c r="I53" s="531"/>
    </row>
    <row r="54" spans="1:7" ht="14.25" thickTop="1">
      <c r="A54" s="520"/>
      <c r="B54" s="518"/>
      <c r="C54" s="519"/>
      <c r="D54" s="519"/>
      <c r="E54" s="519"/>
      <c r="F54" s="519"/>
      <c r="G54" s="519"/>
    </row>
  </sheetData>
  <sheetProtection/>
  <mergeCells count="5">
    <mergeCell ref="A3:C3"/>
    <mergeCell ref="A9:B11"/>
    <mergeCell ref="C9:E9"/>
    <mergeCell ref="F9:H9"/>
    <mergeCell ref="A7:H7"/>
  </mergeCells>
  <hyperlinks>
    <hyperlink ref="A1" location="'СП-Почетна'!A1" display="SP_Почетна"/>
  </hyperlinks>
  <printOptions/>
  <pageMargins left="0.15748031496062992" right="0.15748031496062992" top="0.1968503937007874" bottom="0.5905511811023623" header="0.3937007874015748" footer="0.1968503937007874"/>
  <pageSetup horizontalDpi="600" verticalDpi="600" orientation="portrait" paperSize="9" scale="98" r:id="rId1"/>
  <headerFooter alignWithMargins="0">
    <oddHeader>&amp;R&amp;P(&amp;N)
</oddHeader>
    <oddFooter>&amp;LИзработил:________________&amp;CКонтролирал:______________&amp;RОдобрил:_________________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 tint="0.7999799847602844"/>
    <outlinePr summaryBelow="0"/>
  </sheetPr>
  <dimension ref="A1:K54"/>
  <sheetViews>
    <sheetView showGridLines="0" zoomScalePageLayoutView="0" workbookViewId="0" topLeftCell="A1">
      <pane ySplit="11" topLeftCell="A12" activePane="bottomLeft" state="frozen"/>
      <selection pane="topLeft" activeCell="A1" sqref="A1"/>
      <selection pane="bottomLeft" activeCell="D25" sqref="D25"/>
    </sheetView>
  </sheetViews>
  <sheetFormatPr defaultColWidth="9.140625" defaultRowHeight="12.75" outlineLevelRow="1"/>
  <cols>
    <col min="1" max="1" width="34.7109375" style="517" customWidth="1"/>
    <col min="2" max="2" width="7.28125" style="514" customWidth="1"/>
    <col min="3" max="8" width="11.00390625" style="515" customWidth="1"/>
    <col min="9" max="16384" width="9.140625" style="515" customWidth="1"/>
  </cols>
  <sheetData>
    <row r="1" spans="1:9" ht="13.5">
      <c r="A1" s="458" t="s">
        <v>672</v>
      </c>
      <c r="B1" s="518"/>
      <c r="C1" s="519"/>
      <c r="D1" s="519"/>
      <c r="E1" s="519"/>
      <c r="F1" s="519"/>
      <c r="G1" s="519"/>
      <c r="H1" s="519"/>
      <c r="I1" s="519"/>
    </row>
    <row r="2" spans="1:9" ht="13.5">
      <c r="A2" s="520"/>
      <c r="B2" s="518"/>
      <c r="C2" s="519"/>
      <c r="D2" s="519"/>
      <c r="E2" s="519"/>
      <c r="F2" s="519"/>
      <c r="G2" s="519"/>
      <c r="H2" s="519"/>
      <c r="I2" s="519"/>
    </row>
    <row r="3" spans="1:9" ht="13.5">
      <c r="A3" s="1503" t="str">
        <f>'СП-Почетна'!C23</f>
        <v>(група)</v>
      </c>
      <c r="B3" s="1503"/>
      <c r="C3" s="1503"/>
      <c r="D3" s="519"/>
      <c r="E3" s="519"/>
      <c r="F3" s="519"/>
      <c r="G3" s="519"/>
      <c r="H3" s="519"/>
      <c r="I3" s="519"/>
    </row>
    <row r="4" spans="1:9" ht="12" customHeight="1">
      <c r="A4" s="521" t="str">
        <f>'СП-Почетна'!C22</f>
        <v>(назив на друштво)</v>
      </c>
      <c r="B4" s="522"/>
      <c r="C4" s="519"/>
      <c r="D4" s="519"/>
      <c r="E4" s="519"/>
      <c r="F4" s="1557"/>
      <c r="G4" s="1557"/>
      <c r="H4" s="1557"/>
      <c r="I4" s="519"/>
    </row>
    <row r="5" spans="1:9" ht="12" customHeight="1">
      <c r="A5" s="521" t="str">
        <f>'СП-Почетна'!C24</f>
        <v>(период)</v>
      </c>
      <c r="B5" s="522"/>
      <c r="C5" s="519"/>
      <c r="D5" s="519"/>
      <c r="E5" s="519"/>
      <c r="F5" s="523"/>
      <c r="G5" s="1261"/>
      <c r="H5" s="523"/>
      <c r="I5" s="519"/>
    </row>
    <row r="6" spans="1:9" ht="12" customHeight="1">
      <c r="A6" s="521" t="str">
        <f>'СП-Почетна'!C25</f>
        <v>(тековна година)</v>
      </c>
      <c r="B6" s="522"/>
      <c r="C6" s="519"/>
      <c r="D6" s="519"/>
      <c r="E6" s="519"/>
      <c r="F6" s="523"/>
      <c r="G6" s="1261"/>
      <c r="H6" s="523"/>
      <c r="I6" s="519"/>
    </row>
    <row r="7" spans="1:9" ht="23.25" customHeight="1">
      <c r="A7" s="1540" t="s">
        <v>537</v>
      </c>
      <c r="B7" s="1540"/>
      <c r="C7" s="1540"/>
      <c r="D7" s="1540"/>
      <c r="E7" s="1540"/>
      <c r="F7" s="1540"/>
      <c r="G7" s="1540"/>
      <c r="H7" s="1540"/>
      <c r="I7" s="538"/>
    </row>
    <row r="8" spans="1:9" ht="14.25" customHeight="1" thickBot="1">
      <c r="A8" s="524"/>
      <c r="B8" s="525"/>
      <c r="C8" s="519"/>
      <c r="D8" s="519"/>
      <c r="E8" s="519"/>
      <c r="F8" s="523"/>
      <c r="G8" s="1261"/>
      <c r="H8" s="523"/>
      <c r="I8" s="519"/>
    </row>
    <row r="9" spans="1:9" ht="10.5" customHeight="1" thickTop="1">
      <c r="A9" s="1541"/>
      <c r="B9" s="1542"/>
      <c r="C9" s="1558" t="s">
        <v>286</v>
      </c>
      <c r="D9" s="1559"/>
      <c r="E9" s="1559"/>
      <c r="F9" s="1065"/>
      <c r="G9" s="1560" t="s">
        <v>287</v>
      </c>
      <c r="H9" s="1561"/>
      <c r="I9" s="519"/>
    </row>
    <row r="10" spans="1:9" s="516" customFormat="1" ht="52.5" customHeight="1">
      <c r="A10" s="1543"/>
      <c r="B10" s="1544"/>
      <c r="C10" s="539" t="s">
        <v>309</v>
      </c>
      <c r="D10" s="1066" t="s">
        <v>310</v>
      </c>
      <c r="E10" s="1066" t="s">
        <v>311</v>
      </c>
      <c r="F10" s="1067" t="s">
        <v>538</v>
      </c>
      <c r="G10" s="539" t="s">
        <v>312</v>
      </c>
      <c r="H10" s="1068" t="s">
        <v>891</v>
      </c>
      <c r="I10" s="530"/>
    </row>
    <row r="11" spans="1:9" ht="9.75" customHeight="1">
      <c r="A11" s="1545"/>
      <c r="B11" s="1546"/>
      <c r="C11" s="1069" t="s">
        <v>288</v>
      </c>
      <c r="D11" s="956" t="s">
        <v>293</v>
      </c>
      <c r="E11" s="956" t="s">
        <v>295</v>
      </c>
      <c r="F11" s="1070" t="s">
        <v>318</v>
      </c>
      <c r="G11" s="1069" t="s">
        <v>323</v>
      </c>
      <c r="H11" s="1071" t="s">
        <v>324</v>
      </c>
      <c r="I11" s="519"/>
    </row>
    <row r="12" spans="1:9" ht="12.75" customHeight="1">
      <c r="A12" s="96" t="s">
        <v>492</v>
      </c>
      <c r="B12" s="76">
        <v>19</v>
      </c>
      <c r="C12" s="1072">
        <f aca="true" t="shared" si="0" ref="C12:H12">C13+C30</f>
        <v>0</v>
      </c>
      <c r="D12" s="1073">
        <f t="shared" si="0"/>
        <v>0</v>
      </c>
      <c r="E12" s="1073">
        <f t="shared" si="0"/>
        <v>0</v>
      </c>
      <c r="F12" s="1073">
        <f t="shared" si="0"/>
        <v>0</v>
      </c>
      <c r="G12" s="1072">
        <f t="shared" si="0"/>
        <v>0</v>
      </c>
      <c r="H12" s="1074">
        <f t="shared" si="0"/>
        <v>0</v>
      </c>
      <c r="I12" s="531"/>
    </row>
    <row r="13" spans="1:9" ht="12.75" customHeight="1">
      <c r="A13" s="77" t="s">
        <v>493</v>
      </c>
      <c r="B13" s="78">
        <v>1901</v>
      </c>
      <c r="C13" s="1075">
        <f aca="true" t="shared" si="1" ref="C13:H13">C14+C20+C26</f>
        <v>0</v>
      </c>
      <c r="D13" s="1076">
        <f t="shared" si="1"/>
        <v>0</v>
      </c>
      <c r="E13" s="1076">
        <f t="shared" si="1"/>
        <v>0</v>
      </c>
      <c r="F13" s="1076">
        <f t="shared" si="1"/>
        <v>0</v>
      </c>
      <c r="G13" s="1075">
        <f t="shared" si="1"/>
        <v>0</v>
      </c>
      <c r="H13" s="1077">
        <f t="shared" si="1"/>
        <v>0</v>
      </c>
      <c r="I13" s="531"/>
    </row>
    <row r="14" spans="1:9" ht="12.75" customHeight="1">
      <c r="A14" s="79" t="s">
        <v>494</v>
      </c>
      <c r="B14" s="78">
        <v>190101</v>
      </c>
      <c r="C14" s="1075">
        <f aca="true" t="shared" si="2" ref="C14:H14">SUM(C15:C19)</f>
        <v>0</v>
      </c>
      <c r="D14" s="1076">
        <f t="shared" si="2"/>
        <v>0</v>
      </c>
      <c r="E14" s="1076">
        <f t="shared" si="2"/>
        <v>0</v>
      </c>
      <c r="F14" s="1076">
        <f t="shared" si="2"/>
        <v>0</v>
      </c>
      <c r="G14" s="1075">
        <f t="shared" si="2"/>
        <v>0</v>
      </c>
      <c r="H14" s="1077">
        <f t="shared" si="2"/>
        <v>0</v>
      </c>
      <c r="I14" s="531"/>
    </row>
    <row r="15" spans="1:9" ht="12.75" customHeight="1">
      <c r="A15" s="80" t="s">
        <v>495</v>
      </c>
      <c r="B15" s="81">
        <v>19010101</v>
      </c>
      <c r="C15" s="1078"/>
      <c r="D15" s="1079"/>
      <c r="E15" s="1079"/>
      <c r="F15" s="1080"/>
      <c r="G15" s="1078"/>
      <c r="H15" s="1081"/>
      <c r="I15" s="531"/>
    </row>
    <row r="16" spans="1:9" ht="12.75" customHeight="1">
      <c r="A16" s="80" t="s">
        <v>911</v>
      </c>
      <c r="B16" s="81">
        <v>19010102</v>
      </c>
      <c r="C16" s="1078"/>
      <c r="D16" s="1079"/>
      <c r="E16" s="1079"/>
      <c r="F16" s="1080"/>
      <c r="G16" s="1078"/>
      <c r="H16" s="1081"/>
      <c r="I16" s="531"/>
    </row>
    <row r="17" spans="1:9" ht="12.75" customHeight="1">
      <c r="A17" s="80" t="s">
        <v>496</v>
      </c>
      <c r="B17" s="81">
        <v>19010103</v>
      </c>
      <c r="C17" s="1078"/>
      <c r="D17" s="1079"/>
      <c r="E17" s="1079"/>
      <c r="F17" s="1080"/>
      <c r="G17" s="1078"/>
      <c r="H17" s="1081"/>
      <c r="I17" s="531"/>
    </row>
    <row r="18" spans="1:9" ht="12.75" customHeight="1">
      <c r="A18" s="80" t="s">
        <v>909</v>
      </c>
      <c r="B18" s="81">
        <v>19010104</v>
      </c>
      <c r="C18" s="1078"/>
      <c r="D18" s="1079"/>
      <c r="E18" s="1079"/>
      <c r="F18" s="1080"/>
      <c r="G18" s="1078"/>
      <c r="H18" s="1081"/>
      <c r="I18" s="531"/>
    </row>
    <row r="19" spans="1:9" ht="12.75" customHeight="1">
      <c r="A19" s="80" t="s">
        <v>912</v>
      </c>
      <c r="B19" s="81">
        <v>19010105</v>
      </c>
      <c r="C19" s="1078"/>
      <c r="D19" s="1079"/>
      <c r="E19" s="1079"/>
      <c r="F19" s="1080"/>
      <c r="G19" s="1078"/>
      <c r="H19" s="1081"/>
      <c r="I19" s="531"/>
    </row>
    <row r="20" spans="1:11" ht="12.75" customHeight="1">
      <c r="A20" s="79" t="s">
        <v>497</v>
      </c>
      <c r="B20" s="78">
        <v>190102</v>
      </c>
      <c r="C20" s="1075">
        <f>SUM(C21:C25)</f>
        <v>0</v>
      </c>
      <c r="D20" s="1076">
        <f>SUM(D21:D25)</f>
        <v>0</v>
      </c>
      <c r="E20" s="1076">
        <f>SUM(E21:E25)</f>
        <v>0</v>
      </c>
      <c r="F20" s="1076">
        <f>F25</f>
        <v>0</v>
      </c>
      <c r="G20" s="1075">
        <f>SUM(G21:G25)</f>
        <v>0</v>
      </c>
      <c r="H20" s="1077">
        <f>SUM(H21:H25)</f>
        <v>0</v>
      </c>
      <c r="I20" s="531"/>
      <c r="K20" s="515" t="s">
        <v>498</v>
      </c>
    </row>
    <row r="21" spans="1:9" ht="12.75" customHeight="1">
      <c r="A21" s="80" t="s">
        <v>499</v>
      </c>
      <c r="B21" s="82" t="s">
        <v>500</v>
      </c>
      <c r="C21" s="1078"/>
      <c r="D21" s="1079"/>
      <c r="E21" s="1079"/>
      <c r="F21" s="1082"/>
      <c r="G21" s="1078"/>
      <c r="H21" s="1081"/>
      <c r="I21" s="531"/>
    </row>
    <row r="22" spans="1:9" ht="12.75" customHeight="1">
      <c r="A22" s="80" t="s">
        <v>887</v>
      </c>
      <c r="B22" s="82" t="s">
        <v>501</v>
      </c>
      <c r="C22" s="1078"/>
      <c r="D22" s="1079"/>
      <c r="E22" s="1079"/>
      <c r="F22" s="1082"/>
      <c r="G22" s="1078"/>
      <c r="H22" s="1081"/>
      <c r="I22" s="531"/>
    </row>
    <row r="23" spans="1:9" ht="12.75" customHeight="1">
      <c r="A23" s="80" t="s">
        <v>913</v>
      </c>
      <c r="B23" s="82" t="s">
        <v>502</v>
      </c>
      <c r="C23" s="1083"/>
      <c r="D23" s="1084"/>
      <c r="E23" s="1084"/>
      <c r="F23" s="1082"/>
      <c r="G23" s="1083"/>
      <c r="H23" s="1085"/>
      <c r="I23" s="531"/>
    </row>
    <row r="24" spans="1:9" ht="12.75" customHeight="1">
      <c r="A24" s="80" t="s">
        <v>914</v>
      </c>
      <c r="B24" s="82" t="s">
        <v>503</v>
      </c>
      <c r="C24" s="1083"/>
      <c r="D24" s="1084"/>
      <c r="E24" s="1084"/>
      <c r="F24" s="1082"/>
      <c r="G24" s="1083"/>
      <c r="H24" s="1085"/>
      <c r="I24" s="531"/>
    </row>
    <row r="25" spans="1:9" ht="12.75" customHeight="1">
      <c r="A25" s="80" t="s">
        <v>888</v>
      </c>
      <c r="B25" s="82" t="s">
        <v>504</v>
      </c>
      <c r="C25" s="1083"/>
      <c r="D25" s="1084"/>
      <c r="E25" s="1084"/>
      <c r="F25" s="1086"/>
      <c r="G25" s="1083"/>
      <c r="H25" s="1085"/>
      <c r="I25" s="531"/>
    </row>
    <row r="26" spans="1:9" ht="12.75" customHeight="1">
      <c r="A26" s="79" t="s">
        <v>505</v>
      </c>
      <c r="B26" s="83" t="s">
        <v>506</v>
      </c>
      <c r="C26" s="1075">
        <f aca="true" t="shared" si="3" ref="C26:H26">SUM(C27:C29)</f>
        <v>0</v>
      </c>
      <c r="D26" s="1076">
        <f t="shared" si="3"/>
        <v>0</v>
      </c>
      <c r="E26" s="1076">
        <f t="shared" si="3"/>
        <v>0</v>
      </c>
      <c r="F26" s="1087">
        <f t="shared" si="3"/>
        <v>0</v>
      </c>
      <c r="G26" s="1075">
        <f t="shared" si="3"/>
        <v>0</v>
      </c>
      <c r="H26" s="1077">
        <f t="shared" si="3"/>
        <v>0</v>
      </c>
      <c r="I26" s="531"/>
    </row>
    <row r="27" spans="1:9" ht="12.75" customHeight="1">
      <c r="A27" s="80" t="s">
        <v>507</v>
      </c>
      <c r="B27" s="82" t="s">
        <v>508</v>
      </c>
      <c r="C27" s="1083"/>
      <c r="D27" s="1084"/>
      <c r="E27" s="1084"/>
      <c r="F27" s="1088"/>
      <c r="G27" s="1083"/>
      <c r="H27" s="1085"/>
      <c r="I27" s="531"/>
    </row>
    <row r="28" spans="1:9" ht="12.75" customHeight="1">
      <c r="A28" s="80" t="s">
        <v>509</v>
      </c>
      <c r="B28" s="82" t="s">
        <v>510</v>
      </c>
      <c r="C28" s="1083"/>
      <c r="D28" s="1084"/>
      <c r="E28" s="1084"/>
      <c r="F28" s="1088"/>
      <c r="G28" s="1083"/>
      <c r="H28" s="1085"/>
      <c r="I28" s="531"/>
    </row>
    <row r="29" spans="1:9" ht="12.75" customHeight="1">
      <c r="A29" s="80" t="s">
        <v>511</v>
      </c>
      <c r="B29" s="82" t="s">
        <v>512</v>
      </c>
      <c r="C29" s="1083"/>
      <c r="D29" s="1084"/>
      <c r="E29" s="1084"/>
      <c r="F29" s="1088"/>
      <c r="G29" s="1083"/>
      <c r="H29" s="1085"/>
      <c r="I29" s="531"/>
    </row>
    <row r="30" spans="1:9" ht="12.75" customHeight="1" outlineLevel="1">
      <c r="A30" s="77" t="s">
        <v>513</v>
      </c>
      <c r="B30" s="83" t="s">
        <v>514</v>
      </c>
      <c r="C30" s="1075">
        <f aca="true" t="shared" si="4" ref="C30:H30">C31+C37+C43</f>
        <v>0</v>
      </c>
      <c r="D30" s="1076">
        <f t="shared" si="4"/>
        <v>0</v>
      </c>
      <c r="E30" s="1076">
        <f t="shared" si="4"/>
        <v>0</v>
      </c>
      <c r="F30" s="1087">
        <f t="shared" si="4"/>
        <v>0</v>
      </c>
      <c r="G30" s="1075">
        <f t="shared" si="4"/>
        <v>0</v>
      </c>
      <c r="H30" s="1077">
        <f t="shared" si="4"/>
        <v>0</v>
      </c>
      <c r="I30" s="531"/>
    </row>
    <row r="31" spans="1:9" ht="12.75" customHeight="1" outlineLevel="1">
      <c r="A31" s="79" t="s">
        <v>494</v>
      </c>
      <c r="B31" s="83" t="s">
        <v>515</v>
      </c>
      <c r="C31" s="1075">
        <f aca="true" t="shared" si="5" ref="C31:H31">SUM(C32:C36)</f>
        <v>0</v>
      </c>
      <c r="D31" s="1076">
        <f t="shared" si="5"/>
        <v>0</v>
      </c>
      <c r="E31" s="1076">
        <f t="shared" si="5"/>
        <v>0</v>
      </c>
      <c r="F31" s="1087">
        <f t="shared" si="5"/>
        <v>0</v>
      </c>
      <c r="G31" s="1075">
        <f t="shared" si="5"/>
        <v>0</v>
      </c>
      <c r="H31" s="1077">
        <f t="shared" si="5"/>
        <v>0</v>
      </c>
      <c r="I31" s="531"/>
    </row>
    <row r="32" spans="1:9" ht="12.75" customHeight="1" outlineLevel="1">
      <c r="A32" s="80" t="s">
        <v>495</v>
      </c>
      <c r="B32" s="82" t="s">
        <v>516</v>
      </c>
      <c r="C32" s="1078"/>
      <c r="D32" s="1079"/>
      <c r="E32" s="1079"/>
      <c r="F32" s="1080"/>
      <c r="G32" s="1078"/>
      <c r="H32" s="1081"/>
      <c r="I32" s="531"/>
    </row>
    <row r="33" spans="1:9" ht="12.75" customHeight="1" outlineLevel="1">
      <c r="A33" s="80" t="s">
        <v>911</v>
      </c>
      <c r="B33" s="82" t="s">
        <v>517</v>
      </c>
      <c r="C33" s="1078"/>
      <c r="D33" s="1079"/>
      <c r="E33" s="1079"/>
      <c r="F33" s="1080"/>
      <c r="G33" s="1078"/>
      <c r="H33" s="1081"/>
      <c r="I33" s="531"/>
    </row>
    <row r="34" spans="1:9" ht="12.75" customHeight="1" outlineLevel="1">
      <c r="A34" s="80" t="s">
        <v>496</v>
      </c>
      <c r="B34" s="82" t="s">
        <v>518</v>
      </c>
      <c r="C34" s="1078"/>
      <c r="D34" s="1079"/>
      <c r="E34" s="1079"/>
      <c r="F34" s="1080"/>
      <c r="G34" s="1078"/>
      <c r="H34" s="1081"/>
      <c r="I34" s="531"/>
    </row>
    <row r="35" spans="1:9" ht="12.75" customHeight="1" outlineLevel="1">
      <c r="A35" s="80" t="s">
        <v>909</v>
      </c>
      <c r="B35" s="81">
        <v>19020104</v>
      </c>
      <c r="C35" s="1078"/>
      <c r="D35" s="1079"/>
      <c r="E35" s="1079"/>
      <c r="F35" s="1080"/>
      <c r="G35" s="1078"/>
      <c r="H35" s="1081"/>
      <c r="I35" s="531"/>
    </row>
    <row r="36" spans="1:9" ht="12.75" customHeight="1" outlineLevel="1">
      <c r="A36" s="80" t="s">
        <v>912</v>
      </c>
      <c r="B36" s="81">
        <v>19020105</v>
      </c>
      <c r="C36" s="1078"/>
      <c r="D36" s="1079"/>
      <c r="E36" s="1079"/>
      <c r="F36" s="1080"/>
      <c r="G36" s="1078"/>
      <c r="H36" s="1081"/>
      <c r="I36" s="531"/>
    </row>
    <row r="37" spans="1:9" ht="12.75" customHeight="1" outlineLevel="1">
      <c r="A37" s="79" t="s">
        <v>497</v>
      </c>
      <c r="B37" s="83" t="s">
        <v>519</v>
      </c>
      <c r="C37" s="1075">
        <f>SUM(C38:C42)</f>
        <v>0</v>
      </c>
      <c r="D37" s="1076">
        <f>SUM(D38:D42)</f>
        <v>0</v>
      </c>
      <c r="E37" s="1076">
        <f>SUM(E38:E42)</f>
        <v>0</v>
      </c>
      <c r="F37" s="1076">
        <f>F42</f>
        <v>0</v>
      </c>
      <c r="G37" s="1075">
        <f>SUM(G38:G42)</f>
        <v>0</v>
      </c>
      <c r="H37" s="1077">
        <f>SUM(H38:H42)</f>
        <v>0</v>
      </c>
      <c r="I37" s="531"/>
    </row>
    <row r="38" spans="1:9" ht="12.75" customHeight="1" outlineLevel="1">
      <c r="A38" s="80" t="s">
        <v>499</v>
      </c>
      <c r="B38" s="82" t="s">
        <v>520</v>
      </c>
      <c r="C38" s="1078"/>
      <c r="D38" s="1079"/>
      <c r="E38" s="1079"/>
      <c r="F38" s="1082"/>
      <c r="G38" s="1078"/>
      <c r="H38" s="1081"/>
      <c r="I38" s="531"/>
    </row>
    <row r="39" spans="1:9" ht="12.75" customHeight="1" outlineLevel="1">
      <c r="A39" s="80" t="s">
        <v>887</v>
      </c>
      <c r="B39" s="82" t="s">
        <v>521</v>
      </c>
      <c r="C39" s="1078"/>
      <c r="D39" s="1079"/>
      <c r="E39" s="1079"/>
      <c r="F39" s="1082"/>
      <c r="G39" s="1078"/>
      <c r="H39" s="1081"/>
      <c r="I39" s="531"/>
    </row>
    <row r="40" spans="1:9" ht="12.75" customHeight="1" outlineLevel="1">
      <c r="A40" s="80" t="s">
        <v>913</v>
      </c>
      <c r="B40" s="82" t="s">
        <v>522</v>
      </c>
      <c r="C40" s="1083"/>
      <c r="D40" s="1084"/>
      <c r="E40" s="1084"/>
      <c r="F40" s="1082"/>
      <c r="G40" s="1083"/>
      <c r="H40" s="1085"/>
      <c r="I40" s="531"/>
    </row>
    <row r="41" spans="1:9" ht="12.75" customHeight="1" outlineLevel="1">
      <c r="A41" s="80" t="s">
        <v>914</v>
      </c>
      <c r="B41" s="82" t="s">
        <v>523</v>
      </c>
      <c r="C41" s="1083"/>
      <c r="D41" s="1084"/>
      <c r="E41" s="1084"/>
      <c r="F41" s="1082"/>
      <c r="G41" s="1083"/>
      <c r="H41" s="1085"/>
      <c r="I41" s="531"/>
    </row>
    <row r="42" spans="1:9" ht="12.75" customHeight="1" outlineLevel="1">
      <c r="A42" s="80" t="s">
        <v>888</v>
      </c>
      <c r="B42" s="82" t="s">
        <v>524</v>
      </c>
      <c r="C42" s="1083"/>
      <c r="D42" s="1084"/>
      <c r="E42" s="1084"/>
      <c r="F42" s="1086"/>
      <c r="G42" s="1083"/>
      <c r="H42" s="1085"/>
      <c r="I42" s="531"/>
    </row>
    <row r="43" spans="1:9" ht="12.75" customHeight="1" outlineLevel="1">
      <c r="A43" s="79" t="s">
        <v>505</v>
      </c>
      <c r="B43" s="83" t="s">
        <v>525</v>
      </c>
      <c r="C43" s="1075">
        <f aca="true" t="shared" si="6" ref="C43:H43">SUM(C44:C46)</f>
        <v>0</v>
      </c>
      <c r="D43" s="1076">
        <f t="shared" si="6"/>
        <v>0</v>
      </c>
      <c r="E43" s="1076">
        <f t="shared" si="6"/>
        <v>0</v>
      </c>
      <c r="F43" s="1087">
        <f t="shared" si="6"/>
        <v>0</v>
      </c>
      <c r="G43" s="1075">
        <f t="shared" si="6"/>
        <v>0</v>
      </c>
      <c r="H43" s="1077">
        <f t="shared" si="6"/>
        <v>0</v>
      </c>
      <c r="I43" s="531"/>
    </row>
    <row r="44" spans="1:9" ht="12.75" customHeight="1" outlineLevel="1">
      <c r="A44" s="80" t="s">
        <v>507</v>
      </c>
      <c r="B44" s="82" t="s">
        <v>526</v>
      </c>
      <c r="C44" s="1083"/>
      <c r="D44" s="1084"/>
      <c r="E44" s="1084"/>
      <c r="F44" s="1088"/>
      <c r="G44" s="1083"/>
      <c r="H44" s="1085"/>
      <c r="I44" s="531"/>
    </row>
    <row r="45" spans="1:9" ht="12.75" customHeight="1" outlineLevel="1">
      <c r="A45" s="80" t="s">
        <v>509</v>
      </c>
      <c r="B45" s="82" t="s">
        <v>527</v>
      </c>
      <c r="C45" s="1083"/>
      <c r="D45" s="1084"/>
      <c r="E45" s="1084"/>
      <c r="F45" s="1088"/>
      <c r="G45" s="1083"/>
      <c r="H45" s="1085"/>
      <c r="I45" s="531"/>
    </row>
    <row r="46" spans="1:9" ht="12.75" customHeight="1" outlineLevel="1">
      <c r="A46" s="97" t="s">
        <v>511</v>
      </c>
      <c r="B46" s="98" t="s">
        <v>528</v>
      </c>
      <c r="C46" s="1089"/>
      <c r="D46" s="1090"/>
      <c r="E46" s="1090"/>
      <c r="F46" s="1091"/>
      <c r="G46" s="1089"/>
      <c r="H46" s="1092"/>
      <c r="I46" s="531"/>
    </row>
    <row r="47" spans="1:9" ht="12.75" customHeight="1">
      <c r="A47" s="96" t="s">
        <v>529</v>
      </c>
      <c r="B47" s="99" t="s">
        <v>530</v>
      </c>
      <c r="C47" s="1093"/>
      <c r="D47" s="1094"/>
      <c r="E47" s="1094"/>
      <c r="F47" s="1095"/>
      <c r="G47" s="1093"/>
      <c r="H47" s="1096"/>
      <c r="I47" s="531"/>
    </row>
    <row r="48" spans="1:9" ht="22.5" customHeight="1">
      <c r="A48" s="84" t="s">
        <v>531</v>
      </c>
      <c r="B48" s="83" t="s">
        <v>532</v>
      </c>
      <c r="C48" s="1097"/>
      <c r="D48" s="1098"/>
      <c r="E48" s="1098"/>
      <c r="F48" s="1099"/>
      <c r="G48" s="1097"/>
      <c r="H48" s="1100"/>
      <c r="I48" s="531"/>
    </row>
    <row r="49" spans="1:9" ht="12.75" customHeight="1">
      <c r="A49" s="84" t="s">
        <v>533</v>
      </c>
      <c r="B49" s="83" t="s">
        <v>534</v>
      </c>
      <c r="C49" s="1097"/>
      <c r="D49" s="1098"/>
      <c r="E49" s="1098"/>
      <c r="F49" s="1099"/>
      <c r="G49" s="1097"/>
      <c r="H49" s="1100"/>
      <c r="I49" s="531"/>
    </row>
    <row r="50" spans="1:9" ht="12.75" customHeight="1">
      <c r="A50" s="84" t="s">
        <v>535</v>
      </c>
      <c r="B50" s="83" t="s">
        <v>536</v>
      </c>
      <c r="C50" s="1101"/>
      <c r="D50" s="1102"/>
      <c r="E50" s="1102"/>
      <c r="F50" s="1103"/>
      <c r="G50" s="1101"/>
      <c r="H50" s="1104"/>
      <c r="I50" s="531"/>
    </row>
    <row r="51" spans="1:9" ht="12.75" customHeight="1">
      <c r="A51" s="84" t="s">
        <v>917</v>
      </c>
      <c r="B51" s="83" t="s">
        <v>915</v>
      </c>
      <c r="C51" s="1101"/>
      <c r="D51" s="1102"/>
      <c r="E51" s="1102"/>
      <c r="F51" s="1103"/>
      <c r="G51" s="1101"/>
      <c r="H51" s="1104"/>
      <c r="I51" s="531"/>
    </row>
    <row r="52" spans="1:9" ht="12.75" customHeight="1" thickBot="1">
      <c r="A52" s="941" t="s">
        <v>918</v>
      </c>
      <c r="B52" s="942" t="s">
        <v>916</v>
      </c>
      <c r="C52" s="1101"/>
      <c r="D52" s="1102"/>
      <c r="E52" s="1102"/>
      <c r="F52" s="1103"/>
      <c r="G52" s="1101"/>
      <c r="H52" s="1104"/>
      <c r="I52" s="531"/>
    </row>
    <row r="53" spans="1:9" ht="12.75" customHeight="1" thickBot="1" thickTop="1">
      <c r="A53" s="535" t="s">
        <v>278</v>
      </c>
      <c r="B53" s="536" t="s">
        <v>814</v>
      </c>
      <c r="C53" s="1105">
        <f aca="true" t="shared" si="7" ref="C53:H53">C12+SUM(C47:C52)</f>
        <v>0</v>
      </c>
      <c r="D53" s="1106">
        <f t="shared" si="7"/>
        <v>0</v>
      </c>
      <c r="E53" s="1106">
        <f t="shared" si="7"/>
        <v>0</v>
      </c>
      <c r="F53" s="1106">
        <f t="shared" si="7"/>
        <v>0</v>
      </c>
      <c r="G53" s="1105">
        <f t="shared" si="7"/>
        <v>0</v>
      </c>
      <c r="H53" s="1107">
        <f t="shared" si="7"/>
        <v>0</v>
      </c>
      <c r="I53" s="531"/>
    </row>
    <row r="54" spans="1:9" ht="14.25" thickTop="1">
      <c r="A54" s="520"/>
      <c r="B54" s="518"/>
      <c r="C54" s="519"/>
      <c r="D54" s="519"/>
      <c r="E54" s="519"/>
      <c r="F54" s="519"/>
      <c r="G54" s="519"/>
      <c r="H54" s="519"/>
      <c r="I54" s="519"/>
    </row>
  </sheetData>
  <sheetProtection/>
  <mergeCells count="6">
    <mergeCell ref="F4:H4"/>
    <mergeCell ref="A7:H7"/>
    <mergeCell ref="A9:B11"/>
    <mergeCell ref="C9:E9"/>
    <mergeCell ref="A3:C3"/>
    <mergeCell ref="G9:H9"/>
  </mergeCells>
  <hyperlinks>
    <hyperlink ref="A1" location="'СП-Почетна'!A1" display="SP_Почетна"/>
  </hyperlinks>
  <printOptions/>
  <pageMargins left="0.3937007874015748" right="0.1968503937007874" top="0.1968503937007874" bottom="0.5905511811023623" header="0.3937007874015748" footer="0.1968503937007874"/>
  <pageSetup horizontalDpi="600" verticalDpi="600" orientation="portrait" paperSize="9" scale="91" r:id="rId1"/>
  <headerFooter scaleWithDoc="0">
    <oddHeader>&amp;R&amp;P(&amp;N)</oddHeader>
    <oddFooter>&amp;LИзработил:________________&amp;CКонтролирал:______________&amp;RОдобрил:__________________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K54"/>
  <sheetViews>
    <sheetView showGridLines="0" zoomScaleSheetLayoutView="100" zoomScalePageLayoutView="0" workbookViewId="0" topLeftCell="A1">
      <pane ySplit="11" topLeftCell="A30" activePane="bottomLeft" state="frozen"/>
      <selection pane="topLeft" activeCell="A1" sqref="A1"/>
      <selection pane="bottomLeft" activeCell="J53" sqref="A8:J53"/>
    </sheetView>
  </sheetViews>
  <sheetFormatPr defaultColWidth="9.140625" defaultRowHeight="12.75"/>
  <cols>
    <col min="1" max="1" width="33.421875" style="376" customWidth="1"/>
    <col min="2" max="2" width="7.140625" style="541" customWidth="1"/>
    <col min="3" max="4" width="8.421875" style="375" customWidth="1"/>
    <col min="5" max="5" width="7.421875" style="375" customWidth="1"/>
    <col min="6" max="7" width="8.421875" style="375" customWidth="1"/>
    <col min="8" max="8" width="7.421875" style="375" customWidth="1"/>
    <col min="9" max="10" width="8.28125" style="375" customWidth="1"/>
    <col min="11" max="16384" width="9.140625" style="375" customWidth="1"/>
  </cols>
  <sheetData>
    <row r="1" spans="1:11" s="540" customFormat="1" ht="12.75" customHeight="1">
      <c r="A1" s="458" t="s">
        <v>672</v>
      </c>
      <c r="B1" s="542"/>
      <c r="C1" s="543"/>
      <c r="D1" s="543"/>
      <c r="E1" s="543"/>
      <c r="F1" s="543"/>
      <c r="G1" s="543"/>
      <c r="H1" s="543"/>
      <c r="I1" s="543"/>
      <c r="J1" s="544"/>
      <c r="K1" s="543"/>
    </row>
    <row r="2" spans="1:11" s="540" customFormat="1" ht="12.75" customHeight="1">
      <c r="A2" s="545"/>
      <c r="B2" s="546"/>
      <c r="C2" s="547"/>
      <c r="D2" s="547"/>
      <c r="E2" s="547"/>
      <c r="F2" s="547"/>
      <c r="G2" s="547"/>
      <c r="H2" s="547"/>
      <c r="I2" s="547"/>
      <c r="J2" s="544"/>
      <c r="K2" s="543"/>
    </row>
    <row r="3" spans="1:11" s="540" customFormat="1" ht="12.75" customHeight="1">
      <c r="A3" s="1503" t="str">
        <f>'СП-Почетна'!C23</f>
        <v>(група)</v>
      </c>
      <c r="B3" s="1503"/>
      <c r="C3" s="1503"/>
      <c r="D3" s="547"/>
      <c r="E3" s="547"/>
      <c r="F3" s="547"/>
      <c r="G3" s="547"/>
      <c r="H3" s="547"/>
      <c r="I3" s="547"/>
      <c r="J3" s="544"/>
      <c r="K3" s="543"/>
    </row>
    <row r="4" spans="1:11" s="540" customFormat="1" ht="12.75" customHeight="1">
      <c r="A4" s="521" t="str">
        <f>'СП-Почетна'!C22</f>
        <v>(назив на друштво)</v>
      </c>
      <c r="B4" s="546"/>
      <c r="C4" s="547"/>
      <c r="D4" s="547"/>
      <c r="E4" s="547"/>
      <c r="F4" s="547"/>
      <c r="G4" s="547"/>
      <c r="H4" s="547"/>
      <c r="I4" s="547"/>
      <c r="J4" s="544"/>
      <c r="K4" s="543"/>
    </row>
    <row r="5" spans="1:11" s="540" customFormat="1" ht="12.75" customHeight="1">
      <c r="A5" s="521" t="str">
        <f>'СП-Почетна'!C24</f>
        <v>(период)</v>
      </c>
      <c r="B5" s="546"/>
      <c r="C5" s="547"/>
      <c r="D5" s="547"/>
      <c r="E5" s="547"/>
      <c r="F5" s="547"/>
      <c r="G5" s="547"/>
      <c r="H5" s="547"/>
      <c r="I5" s="547"/>
      <c r="J5" s="544"/>
      <c r="K5" s="543"/>
    </row>
    <row r="6" spans="1:11" s="540" customFormat="1" ht="12.75" customHeight="1">
      <c r="A6" s="521" t="str">
        <f>'СП-Почетна'!C25</f>
        <v>(тековна година)</v>
      </c>
      <c r="B6" s="546"/>
      <c r="C6" s="547"/>
      <c r="D6" s="547"/>
      <c r="E6" s="547"/>
      <c r="F6" s="547"/>
      <c r="G6" s="547"/>
      <c r="H6" s="547"/>
      <c r="I6" s="547"/>
      <c r="J6" s="544"/>
      <c r="K6" s="543"/>
    </row>
    <row r="7" spans="1:11" s="540" customFormat="1" ht="18.75" customHeight="1">
      <c r="A7" s="1540" t="s">
        <v>539</v>
      </c>
      <c r="B7" s="1540"/>
      <c r="C7" s="1540"/>
      <c r="D7" s="1540"/>
      <c r="E7" s="1540"/>
      <c r="F7" s="1540"/>
      <c r="G7" s="1540"/>
      <c r="H7" s="1540"/>
      <c r="I7" s="1540"/>
      <c r="J7" s="1540"/>
      <c r="K7" s="543"/>
    </row>
    <row r="8" spans="1:11" s="540" customFormat="1" ht="12.75" customHeight="1" thickBot="1">
      <c r="A8" s="1108"/>
      <c r="B8" s="548"/>
      <c r="C8" s="1109"/>
      <c r="D8" s="929"/>
      <c r="E8" s="929"/>
      <c r="F8" s="929"/>
      <c r="G8" s="929"/>
      <c r="H8" s="929"/>
      <c r="I8" s="929"/>
      <c r="J8" s="929"/>
      <c r="K8" s="543"/>
    </row>
    <row r="9" spans="1:11" s="540" customFormat="1" ht="11.25" customHeight="1" thickTop="1">
      <c r="A9" s="550"/>
      <c r="B9" s="551"/>
      <c r="C9" s="1562" t="s">
        <v>361</v>
      </c>
      <c r="D9" s="1563"/>
      <c r="E9" s="1563"/>
      <c r="F9" s="1563"/>
      <c r="G9" s="1563"/>
      <c r="H9" s="1563"/>
      <c r="I9" s="1563"/>
      <c r="J9" s="1564"/>
      <c r="K9" s="543"/>
    </row>
    <row r="10" spans="1:11" s="374" customFormat="1" ht="54.75" customHeight="1">
      <c r="A10" s="552"/>
      <c r="B10" s="553"/>
      <c r="C10" s="1110" t="s">
        <v>364</v>
      </c>
      <c r="D10" s="1066" t="s">
        <v>657</v>
      </c>
      <c r="E10" s="1066" t="s">
        <v>541</v>
      </c>
      <c r="F10" s="1066" t="s">
        <v>542</v>
      </c>
      <c r="G10" s="1066" t="s">
        <v>365</v>
      </c>
      <c r="H10" s="1066" t="s">
        <v>641</v>
      </c>
      <c r="I10" s="1066" t="s">
        <v>368</v>
      </c>
      <c r="J10" s="1111" t="s">
        <v>369</v>
      </c>
      <c r="K10" s="390"/>
    </row>
    <row r="11" spans="1:11" ht="12.75" customHeight="1">
      <c r="A11" s="554"/>
      <c r="B11" s="555"/>
      <c r="C11" s="1112" t="s">
        <v>288</v>
      </c>
      <c r="D11" s="1113" t="s">
        <v>293</v>
      </c>
      <c r="E11" s="1113" t="s">
        <v>295</v>
      </c>
      <c r="F11" s="1113" t="s">
        <v>313</v>
      </c>
      <c r="G11" s="1113" t="s">
        <v>314</v>
      </c>
      <c r="H11" s="1113" t="s">
        <v>315</v>
      </c>
      <c r="I11" s="1113" t="s">
        <v>316</v>
      </c>
      <c r="J11" s="1114" t="s">
        <v>317</v>
      </c>
      <c r="K11" s="393"/>
    </row>
    <row r="12" spans="1:11" ht="12.75" customHeight="1">
      <c r="A12" s="96" t="s">
        <v>492</v>
      </c>
      <c r="B12" s="76">
        <v>19</v>
      </c>
      <c r="C12" s="1115">
        <f aca="true" t="shared" si="0" ref="C12:H12">SUM(C13,C30)</f>
        <v>0</v>
      </c>
      <c r="D12" s="961">
        <f t="shared" si="0"/>
        <v>0</v>
      </c>
      <c r="E12" s="961">
        <f t="shared" si="0"/>
        <v>0</v>
      </c>
      <c r="F12" s="961">
        <f t="shared" si="0"/>
        <v>0</v>
      </c>
      <c r="G12" s="961">
        <f t="shared" si="0"/>
        <v>0</v>
      </c>
      <c r="H12" s="961">
        <f t="shared" si="0"/>
        <v>0</v>
      </c>
      <c r="I12" s="961">
        <f>SUM(I13,I30)</f>
        <v>0</v>
      </c>
      <c r="J12" s="966">
        <f>SUM(J13,J30)</f>
        <v>0</v>
      </c>
      <c r="K12" s="393"/>
    </row>
    <row r="13" spans="1:11" ht="12.75" customHeight="1">
      <c r="A13" s="77" t="s">
        <v>493</v>
      </c>
      <c r="B13" s="78">
        <v>1901</v>
      </c>
      <c r="C13" s="1116">
        <f aca="true" t="shared" si="1" ref="C13:J13">SUM(C14,C20,C26)</f>
        <v>0</v>
      </c>
      <c r="D13" s="969">
        <f t="shared" si="1"/>
        <v>0</v>
      </c>
      <c r="E13" s="969">
        <f t="shared" si="1"/>
        <v>0</v>
      </c>
      <c r="F13" s="969">
        <f t="shared" si="1"/>
        <v>0</v>
      </c>
      <c r="G13" s="969">
        <f t="shared" si="1"/>
        <v>0</v>
      </c>
      <c r="H13" s="969">
        <f t="shared" si="1"/>
        <v>0</v>
      </c>
      <c r="I13" s="969">
        <f t="shared" si="1"/>
        <v>0</v>
      </c>
      <c r="J13" s="974">
        <f t="shared" si="1"/>
        <v>0</v>
      </c>
      <c r="K13" s="393"/>
    </row>
    <row r="14" spans="1:11" ht="12.75" customHeight="1">
      <c r="A14" s="79" t="s">
        <v>494</v>
      </c>
      <c r="B14" s="78">
        <v>190101</v>
      </c>
      <c r="C14" s="1116">
        <f aca="true" t="shared" si="2" ref="C14:J14">SUM(C15:C19)</f>
        <v>0</v>
      </c>
      <c r="D14" s="969">
        <f t="shared" si="2"/>
        <v>0</v>
      </c>
      <c r="E14" s="969">
        <f t="shared" si="2"/>
        <v>0</v>
      </c>
      <c r="F14" s="969">
        <f t="shared" si="2"/>
        <v>0</v>
      </c>
      <c r="G14" s="969">
        <f t="shared" si="2"/>
        <v>0</v>
      </c>
      <c r="H14" s="969">
        <f t="shared" si="2"/>
        <v>0</v>
      </c>
      <c r="I14" s="969">
        <f t="shared" si="2"/>
        <v>0</v>
      </c>
      <c r="J14" s="974">
        <f t="shared" si="2"/>
        <v>0</v>
      </c>
      <c r="K14" s="393"/>
    </row>
    <row r="15" spans="1:11" ht="12.75" customHeight="1">
      <c r="A15" s="80" t="s">
        <v>495</v>
      </c>
      <c r="B15" s="81">
        <v>19010101</v>
      </c>
      <c r="C15" s="1117"/>
      <c r="D15" s="1118"/>
      <c r="E15" s="1118"/>
      <c r="F15" s="1118"/>
      <c r="G15" s="1118"/>
      <c r="H15" s="1118"/>
      <c r="I15" s="1118"/>
      <c r="J15" s="1119"/>
      <c r="K15" s="393"/>
    </row>
    <row r="16" spans="1:11" ht="12.75" customHeight="1">
      <c r="A16" s="80" t="s">
        <v>911</v>
      </c>
      <c r="B16" s="81">
        <v>19010102</v>
      </c>
      <c r="C16" s="1117"/>
      <c r="D16" s="1118"/>
      <c r="E16" s="1118"/>
      <c r="F16" s="1118"/>
      <c r="G16" s="1118"/>
      <c r="H16" s="1118"/>
      <c r="I16" s="1118"/>
      <c r="J16" s="1119"/>
      <c r="K16" s="393"/>
    </row>
    <row r="17" spans="1:11" ht="12.75" customHeight="1">
      <c r="A17" s="80" t="s">
        <v>496</v>
      </c>
      <c r="B17" s="81">
        <v>19010103</v>
      </c>
      <c r="C17" s="1117"/>
      <c r="D17" s="1118"/>
      <c r="E17" s="1118"/>
      <c r="F17" s="1118"/>
      <c r="G17" s="1118"/>
      <c r="H17" s="1118"/>
      <c r="I17" s="1118"/>
      <c r="J17" s="1119"/>
      <c r="K17" s="393"/>
    </row>
    <row r="18" spans="1:11" ht="12.75" customHeight="1">
      <c r="A18" s="80" t="s">
        <v>909</v>
      </c>
      <c r="B18" s="81">
        <v>19010104</v>
      </c>
      <c r="C18" s="1117"/>
      <c r="D18" s="1118"/>
      <c r="E18" s="1118"/>
      <c r="F18" s="1118"/>
      <c r="G18" s="1118"/>
      <c r="H18" s="1118"/>
      <c r="I18" s="1118"/>
      <c r="J18" s="1119"/>
      <c r="K18" s="393"/>
    </row>
    <row r="19" spans="1:11" ht="12.75" customHeight="1">
      <c r="A19" s="80" t="s">
        <v>912</v>
      </c>
      <c r="B19" s="81">
        <v>19010105</v>
      </c>
      <c r="C19" s="1117"/>
      <c r="D19" s="1118"/>
      <c r="E19" s="1118"/>
      <c r="F19" s="1118"/>
      <c r="G19" s="1118"/>
      <c r="H19" s="1118"/>
      <c r="I19" s="1118"/>
      <c r="J19" s="1119"/>
      <c r="K19" s="393"/>
    </row>
    <row r="20" spans="1:11" ht="12.75" customHeight="1">
      <c r="A20" s="79" t="s">
        <v>497</v>
      </c>
      <c r="B20" s="78">
        <v>190102</v>
      </c>
      <c r="C20" s="1116">
        <f aca="true" t="shared" si="3" ref="C20:J20">SUM(C21:C25)</f>
        <v>0</v>
      </c>
      <c r="D20" s="969">
        <f t="shared" si="3"/>
        <v>0</v>
      </c>
      <c r="E20" s="969">
        <f t="shared" si="3"/>
        <v>0</v>
      </c>
      <c r="F20" s="969">
        <f t="shared" si="3"/>
        <v>0</v>
      </c>
      <c r="G20" s="969">
        <f t="shared" si="3"/>
        <v>0</v>
      </c>
      <c r="H20" s="969">
        <f t="shared" si="3"/>
        <v>0</v>
      </c>
      <c r="I20" s="969">
        <f t="shared" si="3"/>
        <v>0</v>
      </c>
      <c r="J20" s="974">
        <f t="shared" si="3"/>
        <v>0</v>
      </c>
      <c r="K20" s="393"/>
    </row>
    <row r="21" spans="1:11" ht="12.75" customHeight="1">
      <c r="A21" s="80" t="s">
        <v>499</v>
      </c>
      <c r="B21" s="82" t="s">
        <v>500</v>
      </c>
      <c r="C21" s="1117"/>
      <c r="D21" s="1118"/>
      <c r="E21" s="1118"/>
      <c r="F21" s="1118"/>
      <c r="G21" s="1118"/>
      <c r="H21" s="1118"/>
      <c r="I21" s="1118"/>
      <c r="J21" s="1119"/>
      <c r="K21" s="393"/>
    </row>
    <row r="22" spans="1:11" ht="12.75" customHeight="1">
      <c r="A22" s="80" t="s">
        <v>887</v>
      </c>
      <c r="B22" s="82" t="s">
        <v>501</v>
      </c>
      <c r="C22" s="1117"/>
      <c r="D22" s="1118"/>
      <c r="E22" s="1118"/>
      <c r="F22" s="1118"/>
      <c r="G22" s="1118"/>
      <c r="H22" s="1118"/>
      <c r="I22" s="1118"/>
      <c r="J22" s="1119"/>
      <c r="K22" s="393"/>
    </row>
    <row r="23" spans="1:11" ht="12.75" customHeight="1">
      <c r="A23" s="80" t="s">
        <v>913</v>
      </c>
      <c r="B23" s="82" t="s">
        <v>502</v>
      </c>
      <c r="C23" s="1117"/>
      <c r="D23" s="1118"/>
      <c r="E23" s="1118"/>
      <c r="F23" s="1118"/>
      <c r="G23" s="1118"/>
      <c r="H23" s="1118"/>
      <c r="I23" s="1118"/>
      <c r="J23" s="1119"/>
      <c r="K23" s="393"/>
    </row>
    <row r="24" spans="1:11" ht="12.75" customHeight="1">
      <c r="A24" s="80" t="s">
        <v>914</v>
      </c>
      <c r="B24" s="82" t="s">
        <v>503</v>
      </c>
      <c r="C24" s="1117"/>
      <c r="D24" s="1118"/>
      <c r="E24" s="1118"/>
      <c r="F24" s="1118"/>
      <c r="G24" s="1118"/>
      <c r="H24" s="1118"/>
      <c r="I24" s="1118"/>
      <c r="J24" s="1119"/>
      <c r="K24" s="393"/>
    </row>
    <row r="25" spans="1:11" ht="12.75" customHeight="1">
      <c r="A25" s="80" t="s">
        <v>888</v>
      </c>
      <c r="B25" s="82" t="s">
        <v>504</v>
      </c>
      <c r="C25" s="1117"/>
      <c r="D25" s="1118"/>
      <c r="E25" s="1118"/>
      <c r="F25" s="1118"/>
      <c r="G25" s="1118"/>
      <c r="H25" s="1118"/>
      <c r="I25" s="1118"/>
      <c r="J25" s="1119"/>
      <c r="K25" s="393"/>
    </row>
    <row r="26" spans="1:11" ht="12.75" customHeight="1">
      <c r="A26" s="79" t="s">
        <v>505</v>
      </c>
      <c r="B26" s="83" t="s">
        <v>506</v>
      </c>
      <c r="C26" s="1116">
        <f aca="true" t="shared" si="4" ref="C26:J26">SUM(C27:C29)</f>
        <v>0</v>
      </c>
      <c r="D26" s="969">
        <f t="shared" si="4"/>
        <v>0</v>
      </c>
      <c r="E26" s="969">
        <f t="shared" si="4"/>
        <v>0</v>
      </c>
      <c r="F26" s="969">
        <f t="shared" si="4"/>
        <v>0</v>
      </c>
      <c r="G26" s="969">
        <f t="shared" si="4"/>
        <v>0</v>
      </c>
      <c r="H26" s="969">
        <f t="shared" si="4"/>
        <v>0</v>
      </c>
      <c r="I26" s="969">
        <f t="shared" si="4"/>
        <v>0</v>
      </c>
      <c r="J26" s="974">
        <f t="shared" si="4"/>
        <v>0</v>
      </c>
      <c r="K26" s="393"/>
    </row>
    <row r="27" spans="1:11" ht="12.75" customHeight="1">
      <c r="A27" s="80" t="s">
        <v>507</v>
      </c>
      <c r="B27" s="82" t="s">
        <v>508</v>
      </c>
      <c r="C27" s="1117"/>
      <c r="D27" s="1118"/>
      <c r="E27" s="1118"/>
      <c r="F27" s="1118"/>
      <c r="G27" s="1118"/>
      <c r="H27" s="1118"/>
      <c r="I27" s="1118"/>
      <c r="J27" s="1119"/>
      <c r="K27" s="393"/>
    </row>
    <row r="28" spans="1:11" ht="12.75" customHeight="1">
      <c r="A28" s="80" t="s">
        <v>509</v>
      </c>
      <c r="B28" s="82" t="s">
        <v>510</v>
      </c>
      <c r="C28" s="1117"/>
      <c r="D28" s="1118"/>
      <c r="E28" s="1118"/>
      <c r="F28" s="1118"/>
      <c r="G28" s="1118"/>
      <c r="H28" s="1118"/>
      <c r="I28" s="1118"/>
      <c r="J28" s="1119"/>
      <c r="K28" s="393"/>
    </row>
    <row r="29" spans="1:11" ht="12.75" customHeight="1">
      <c r="A29" s="80" t="s">
        <v>511</v>
      </c>
      <c r="B29" s="82" t="s">
        <v>512</v>
      </c>
      <c r="C29" s="1117"/>
      <c r="D29" s="1118"/>
      <c r="E29" s="1118"/>
      <c r="F29" s="1118"/>
      <c r="G29" s="1118"/>
      <c r="H29" s="1118"/>
      <c r="I29" s="1118"/>
      <c r="J29" s="1119"/>
      <c r="K29" s="393"/>
    </row>
    <row r="30" spans="1:11" ht="12.75" customHeight="1">
      <c r="A30" s="77" t="s">
        <v>513</v>
      </c>
      <c r="B30" s="83" t="s">
        <v>514</v>
      </c>
      <c r="C30" s="1116">
        <f aca="true" t="shared" si="5" ref="C30:J30">SUM(C31,C37,C43)</f>
        <v>0</v>
      </c>
      <c r="D30" s="969">
        <f t="shared" si="5"/>
        <v>0</v>
      </c>
      <c r="E30" s="969">
        <f t="shared" si="5"/>
        <v>0</v>
      </c>
      <c r="F30" s="969">
        <f t="shared" si="5"/>
        <v>0</v>
      </c>
      <c r="G30" s="969">
        <f t="shared" si="5"/>
        <v>0</v>
      </c>
      <c r="H30" s="969">
        <f t="shared" si="5"/>
        <v>0</v>
      </c>
      <c r="I30" s="969">
        <f t="shared" si="5"/>
        <v>0</v>
      </c>
      <c r="J30" s="974">
        <f t="shared" si="5"/>
        <v>0</v>
      </c>
      <c r="K30" s="393"/>
    </row>
    <row r="31" spans="1:11" ht="12.75" customHeight="1">
      <c r="A31" s="79" t="s">
        <v>494</v>
      </c>
      <c r="B31" s="83" t="s">
        <v>515</v>
      </c>
      <c r="C31" s="1116">
        <f aca="true" t="shared" si="6" ref="C31:J31">SUM(C32:C36)</f>
        <v>0</v>
      </c>
      <c r="D31" s="969">
        <f t="shared" si="6"/>
        <v>0</v>
      </c>
      <c r="E31" s="969">
        <f t="shared" si="6"/>
        <v>0</v>
      </c>
      <c r="F31" s="969">
        <f t="shared" si="6"/>
        <v>0</v>
      </c>
      <c r="G31" s="969">
        <f t="shared" si="6"/>
        <v>0</v>
      </c>
      <c r="H31" s="969">
        <f t="shared" si="6"/>
        <v>0</v>
      </c>
      <c r="I31" s="969">
        <f t="shared" si="6"/>
        <v>0</v>
      </c>
      <c r="J31" s="974">
        <f t="shared" si="6"/>
        <v>0</v>
      </c>
      <c r="K31" s="393"/>
    </row>
    <row r="32" spans="1:11" ht="12.75" customHeight="1">
      <c r="A32" s="80" t="s">
        <v>495</v>
      </c>
      <c r="B32" s="82" t="s">
        <v>516</v>
      </c>
      <c r="C32" s="1117"/>
      <c r="D32" s="1118"/>
      <c r="E32" s="1118"/>
      <c r="F32" s="1118"/>
      <c r="G32" s="1118"/>
      <c r="H32" s="1118"/>
      <c r="I32" s="1118"/>
      <c r="J32" s="1119"/>
      <c r="K32" s="393"/>
    </row>
    <row r="33" spans="1:11" ht="12.75" customHeight="1">
      <c r="A33" s="80" t="s">
        <v>911</v>
      </c>
      <c r="B33" s="82" t="s">
        <v>517</v>
      </c>
      <c r="C33" s="1117"/>
      <c r="D33" s="1118"/>
      <c r="E33" s="1118"/>
      <c r="F33" s="1118"/>
      <c r="G33" s="1118"/>
      <c r="H33" s="1118"/>
      <c r="I33" s="1118"/>
      <c r="J33" s="1119"/>
      <c r="K33" s="393"/>
    </row>
    <row r="34" spans="1:11" ht="12.75" customHeight="1">
      <c r="A34" s="80" t="s">
        <v>496</v>
      </c>
      <c r="B34" s="82" t="s">
        <v>518</v>
      </c>
      <c r="C34" s="1117"/>
      <c r="D34" s="1118"/>
      <c r="E34" s="1118"/>
      <c r="F34" s="1118"/>
      <c r="G34" s="1118"/>
      <c r="H34" s="1118"/>
      <c r="I34" s="1118"/>
      <c r="J34" s="1119"/>
      <c r="K34" s="393"/>
    </row>
    <row r="35" spans="1:11" ht="12.75" customHeight="1">
      <c r="A35" s="80" t="s">
        <v>909</v>
      </c>
      <c r="B35" s="81">
        <v>19020104</v>
      </c>
      <c r="C35" s="1117"/>
      <c r="D35" s="1118"/>
      <c r="E35" s="1118"/>
      <c r="F35" s="1118"/>
      <c r="G35" s="1118"/>
      <c r="H35" s="1118"/>
      <c r="I35" s="1118"/>
      <c r="J35" s="1119"/>
      <c r="K35" s="393"/>
    </row>
    <row r="36" spans="1:11" ht="12.75" customHeight="1">
      <c r="A36" s="80" t="s">
        <v>912</v>
      </c>
      <c r="B36" s="81">
        <v>19020105</v>
      </c>
      <c r="C36" s="1117"/>
      <c r="D36" s="1118"/>
      <c r="E36" s="1118"/>
      <c r="F36" s="1118"/>
      <c r="G36" s="1118"/>
      <c r="H36" s="1118"/>
      <c r="I36" s="1118"/>
      <c r="J36" s="1119"/>
      <c r="K36" s="393"/>
    </row>
    <row r="37" spans="1:11" ht="12.75" customHeight="1">
      <c r="A37" s="79" t="s">
        <v>497</v>
      </c>
      <c r="B37" s="83" t="s">
        <v>519</v>
      </c>
      <c r="C37" s="1116">
        <f aca="true" t="shared" si="7" ref="C37:J37">SUM(C38:C42)</f>
        <v>0</v>
      </c>
      <c r="D37" s="969">
        <f t="shared" si="7"/>
        <v>0</v>
      </c>
      <c r="E37" s="969">
        <f t="shared" si="7"/>
        <v>0</v>
      </c>
      <c r="F37" s="969">
        <f t="shared" si="7"/>
        <v>0</v>
      </c>
      <c r="G37" s="969">
        <f t="shared" si="7"/>
        <v>0</v>
      </c>
      <c r="H37" s="969">
        <f t="shared" si="7"/>
        <v>0</v>
      </c>
      <c r="I37" s="969">
        <f t="shared" si="7"/>
        <v>0</v>
      </c>
      <c r="J37" s="974">
        <f t="shared" si="7"/>
        <v>0</v>
      </c>
      <c r="K37" s="393"/>
    </row>
    <row r="38" spans="1:11" ht="12.75" customHeight="1">
      <c r="A38" s="80" t="s">
        <v>499</v>
      </c>
      <c r="B38" s="82" t="s">
        <v>520</v>
      </c>
      <c r="C38" s="1117"/>
      <c r="D38" s="1118"/>
      <c r="E38" s="1118"/>
      <c r="F38" s="1118"/>
      <c r="G38" s="1118"/>
      <c r="H38" s="1118"/>
      <c r="I38" s="1118"/>
      <c r="J38" s="1119"/>
      <c r="K38" s="393"/>
    </row>
    <row r="39" spans="1:11" ht="12.75" customHeight="1">
      <c r="A39" s="80" t="s">
        <v>887</v>
      </c>
      <c r="B39" s="82" t="s">
        <v>521</v>
      </c>
      <c r="C39" s="1117"/>
      <c r="D39" s="1118"/>
      <c r="E39" s="1118"/>
      <c r="F39" s="1118"/>
      <c r="G39" s="1118"/>
      <c r="H39" s="1118"/>
      <c r="I39" s="1118"/>
      <c r="J39" s="1119"/>
      <c r="K39" s="393"/>
    </row>
    <row r="40" spans="1:11" ht="12.75" customHeight="1">
      <c r="A40" s="80" t="s">
        <v>913</v>
      </c>
      <c r="B40" s="82" t="s">
        <v>522</v>
      </c>
      <c r="C40" s="1117"/>
      <c r="D40" s="1118"/>
      <c r="E40" s="1118"/>
      <c r="F40" s="1118"/>
      <c r="G40" s="1118"/>
      <c r="H40" s="1118"/>
      <c r="I40" s="1118"/>
      <c r="J40" s="1119"/>
      <c r="K40" s="393"/>
    </row>
    <row r="41" spans="1:11" ht="12.75" customHeight="1">
      <c r="A41" s="80" t="s">
        <v>914</v>
      </c>
      <c r="B41" s="82" t="s">
        <v>523</v>
      </c>
      <c r="C41" s="1117"/>
      <c r="D41" s="1118"/>
      <c r="E41" s="1118"/>
      <c r="F41" s="1118"/>
      <c r="G41" s="1118"/>
      <c r="H41" s="1118"/>
      <c r="I41" s="1118"/>
      <c r="J41" s="1119"/>
      <c r="K41" s="393"/>
    </row>
    <row r="42" spans="1:11" ht="12.75" customHeight="1">
      <c r="A42" s="80" t="s">
        <v>888</v>
      </c>
      <c r="B42" s="82" t="s">
        <v>524</v>
      </c>
      <c r="C42" s="1117"/>
      <c r="D42" s="1118"/>
      <c r="E42" s="1118"/>
      <c r="F42" s="1118"/>
      <c r="G42" s="1118"/>
      <c r="H42" s="1118"/>
      <c r="I42" s="1118"/>
      <c r="J42" s="1119"/>
      <c r="K42" s="393"/>
    </row>
    <row r="43" spans="1:11" ht="12.75" customHeight="1">
      <c r="A43" s="79" t="s">
        <v>505</v>
      </c>
      <c r="B43" s="83" t="s">
        <v>525</v>
      </c>
      <c r="C43" s="1116">
        <f aca="true" t="shared" si="8" ref="C43:J43">SUM(C44:C46)</f>
        <v>0</v>
      </c>
      <c r="D43" s="969">
        <f t="shared" si="8"/>
        <v>0</v>
      </c>
      <c r="E43" s="969">
        <f t="shared" si="8"/>
        <v>0</v>
      </c>
      <c r="F43" s="969">
        <f t="shared" si="8"/>
        <v>0</v>
      </c>
      <c r="G43" s="969">
        <f t="shared" si="8"/>
        <v>0</v>
      </c>
      <c r="H43" s="969">
        <f t="shared" si="8"/>
        <v>0</v>
      </c>
      <c r="I43" s="969">
        <f t="shared" si="8"/>
        <v>0</v>
      </c>
      <c r="J43" s="974">
        <f t="shared" si="8"/>
        <v>0</v>
      </c>
      <c r="K43" s="393"/>
    </row>
    <row r="44" spans="1:11" ht="12.75" customHeight="1">
      <c r="A44" s="80" t="s">
        <v>507</v>
      </c>
      <c r="B44" s="82" t="s">
        <v>526</v>
      </c>
      <c r="C44" s="1117"/>
      <c r="D44" s="1118"/>
      <c r="E44" s="1118"/>
      <c r="F44" s="1118"/>
      <c r="G44" s="1118"/>
      <c r="H44" s="1118"/>
      <c r="I44" s="1118"/>
      <c r="J44" s="1119"/>
      <c r="K44" s="393"/>
    </row>
    <row r="45" spans="1:11" ht="12.75" customHeight="1">
      <c r="A45" s="80" t="s">
        <v>509</v>
      </c>
      <c r="B45" s="82" t="s">
        <v>527</v>
      </c>
      <c r="C45" s="1117"/>
      <c r="D45" s="1118"/>
      <c r="E45" s="1118"/>
      <c r="F45" s="1118"/>
      <c r="G45" s="1118"/>
      <c r="H45" s="1118"/>
      <c r="I45" s="1118"/>
      <c r="J45" s="1119"/>
      <c r="K45" s="393"/>
    </row>
    <row r="46" spans="1:11" ht="12.75" customHeight="1">
      <c r="A46" s="97" t="s">
        <v>511</v>
      </c>
      <c r="B46" s="98" t="s">
        <v>528</v>
      </c>
      <c r="C46" s="1120"/>
      <c r="D46" s="1121"/>
      <c r="E46" s="1121"/>
      <c r="F46" s="1121"/>
      <c r="G46" s="1121"/>
      <c r="H46" s="1121"/>
      <c r="I46" s="1121"/>
      <c r="J46" s="1122"/>
      <c r="K46" s="393"/>
    </row>
    <row r="47" spans="1:11" ht="12.75" customHeight="1">
      <c r="A47" s="96" t="s">
        <v>529</v>
      </c>
      <c r="B47" s="99" t="s">
        <v>530</v>
      </c>
      <c r="C47" s="1123"/>
      <c r="D47" s="1023"/>
      <c r="E47" s="1023"/>
      <c r="F47" s="1023"/>
      <c r="G47" s="1023"/>
      <c r="H47" s="1023"/>
      <c r="I47" s="1023"/>
      <c r="J47" s="1124"/>
      <c r="K47" s="393"/>
    </row>
    <row r="48" spans="1:11" ht="22.5" customHeight="1">
      <c r="A48" s="84" t="s">
        <v>531</v>
      </c>
      <c r="B48" s="83" t="s">
        <v>532</v>
      </c>
      <c r="C48" s="1125"/>
      <c r="D48" s="1033"/>
      <c r="E48" s="1033"/>
      <c r="F48" s="1033"/>
      <c r="G48" s="1033"/>
      <c r="H48" s="1033"/>
      <c r="I48" s="1033"/>
      <c r="J48" s="1126"/>
      <c r="K48" s="393"/>
    </row>
    <row r="49" spans="1:11" ht="12.75" customHeight="1">
      <c r="A49" s="84" t="s">
        <v>533</v>
      </c>
      <c r="B49" s="83" t="s">
        <v>534</v>
      </c>
      <c r="C49" s="1125"/>
      <c r="D49" s="1033"/>
      <c r="E49" s="1033"/>
      <c r="F49" s="1033"/>
      <c r="G49" s="1033"/>
      <c r="H49" s="1033"/>
      <c r="I49" s="1033"/>
      <c r="J49" s="1126"/>
      <c r="K49" s="393"/>
    </row>
    <row r="50" spans="1:11" ht="12.75" customHeight="1">
      <c r="A50" s="84" t="s">
        <v>535</v>
      </c>
      <c r="B50" s="83" t="s">
        <v>536</v>
      </c>
      <c r="C50" s="1127"/>
      <c r="D50" s="1040"/>
      <c r="E50" s="1040"/>
      <c r="F50" s="1040"/>
      <c r="G50" s="1040"/>
      <c r="H50" s="1040"/>
      <c r="I50" s="1040"/>
      <c r="J50" s="1128"/>
      <c r="K50" s="393"/>
    </row>
    <row r="51" spans="1:11" ht="12.75" customHeight="1">
      <c r="A51" s="84" t="s">
        <v>917</v>
      </c>
      <c r="B51" s="83" t="s">
        <v>915</v>
      </c>
      <c r="C51" s="1127"/>
      <c r="D51" s="1040"/>
      <c r="E51" s="1040"/>
      <c r="F51" s="1040"/>
      <c r="G51" s="1040"/>
      <c r="H51" s="1040"/>
      <c r="I51" s="1040"/>
      <c r="J51" s="1128"/>
      <c r="K51" s="393"/>
    </row>
    <row r="52" spans="1:11" ht="12.75" customHeight="1" thickBot="1">
      <c r="A52" s="941" t="s">
        <v>918</v>
      </c>
      <c r="B52" s="942" t="s">
        <v>916</v>
      </c>
      <c r="C52" s="1129"/>
      <c r="D52" s="1130"/>
      <c r="E52" s="1130"/>
      <c r="F52" s="1130"/>
      <c r="G52" s="1130"/>
      <c r="H52" s="1130"/>
      <c r="I52" s="1130"/>
      <c r="J52" s="1131"/>
      <c r="K52" s="393"/>
    </row>
    <row r="53" spans="1:11" ht="12.75" customHeight="1" thickBot="1" thickTop="1">
      <c r="A53" s="535" t="s">
        <v>278</v>
      </c>
      <c r="B53" s="536" t="s">
        <v>814</v>
      </c>
      <c r="C53" s="1132">
        <f aca="true" t="shared" si="9" ref="C53:J53">SUM(C12,C47:C52)</f>
        <v>0</v>
      </c>
      <c r="D53" s="1133">
        <f t="shared" si="9"/>
        <v>0</v>
      </c>
      <c r="E53" s="1133">
        <f t="shared" si="9"/>
        <v>0</v>
      </c>
      <c r="F53" s="1133">
        <f t="shared" si="9"/>
        <v>0</v>
      </c>
      <c r="G53" s="1133">
        <f t="shared" si="9"/>
        <v>0</v>
      </c>
      <c r="H53" s="1133">
        <f t="shared" si="9"/>
        <v>0</v>
      </c>
      <c r="I53" s="1133">
        <f t="shared" si="9"/>
        <v>0</v>
      </c>
      <c r="J53" s="1134">
        <f t="shared" si="9"/>
        <v>0</v>
      </c>
      <c r="K53" s="393"/>
    </row>
    <row r="54" spans="1:11" ht="12" thickTop="1">
      <c r="A54" s="398"/>
      <c r="B54" s="558"/>
      <c r="C54" s="393"/>
      <c r="D54" s="393"/>
      <c r="E54" s="393"/>
      <c r="F54" s="393"/>
      <c r="G54" s="393"/>
      <c r="H54" s="393"/>
      <c r="I54" s="393"/>
      <c r="J54" s="393"/>
      <c r="K54" s="393"/>
    </row>
  </sheetData>
  <sheetProtection/>
  <mergeCells count="3">
    <mergeCell ref="A7:J7"/>
    <mergeCell ref="C9:J9"/>
    <mergeCell ref="A3:C3"/>
  </mergeCells>
  <hyperlinks>
    <hyperlink ref="A1" location="'СП-Почетна'!A1" display="SP_Почетна"/>
  </hyperlinks>
  <printOptions/>
  <pageMargins left="0.1968503937007874" right="0.1968503937007874" top="0.1968503937007874" bottom="0.5905511811023623" header="0.3937007874015748" footer="0.1968503937007874"/>
  <pageSetup horizontalDpi="600" verticalDpi="600" orientation="portrait" paperSize="9" scale="95" r:id="rId1"/>
  <headerFooter scaleWithDoc="0">
    <oddHeader>&amp;R&amp;P(&amp;N)</oddHeader>
    <oddFooter>&amp;LИзработил:________________&amp;CКонтролирал:______________&amp;RОдобрил:__________________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O54"/>
  <sheetViews>
    <sheetView showGridLines="0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N53" sqref="A9:N53"/>
    </sheetView>
  </sheetViews>
  <sheetFormatPr defaultColWidth="9.140625" defaultRowHeight="12.75"/>
  <cols>
    <col min="1" max="1" width="34.7109375" style="376" customWidth="1"/>
    <col min="2" max="2" width="8.28125" style="541" customWidth="1"/>
    <col min="3" max="14" width="8.00390625" style="375" customWidth="1"/>
    <col min="15" max="16384" width="9.140625" style="375" customWidth="1"/>
  </cols>
  <sheetData>
    <row r="1" spans="1:15" s="540" customFormat="1" ht="12.75" customHeight="1">
      <c r="A1" s="458" t="s">
        <v>672</v>
      </c>
      <c r="B1" s="542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</row>
    <row r="2" spans="1:15" s="540" customFormat="1" ht="12.75" customHeight="1">
      <c r="A2" s="545"/>
      <c r="B2" s="546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</row>
    <row r="3" spans="1:15" s="540" customFormat="1" ht="12.75" customHeight="1">
      <c r="A3" s="1503" t="str">
        <f>'СП-Почетна'!C23</f>
        <v>(група)</v>
      </c>
      <c r="B3" s="1503"/>
      <c r="C3" s="150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</row>
    <row r="4" spans="1:15" s="540" customFormat="1" ht="12.75" customHeight="1">
      <c r="A4" s="521" t="str">
        <f>'СП-Почетна'!C22</f>
        <v>(назив на друштво)</v>
      </c>
      <c r="B4" s="546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</row>
    <row r="5" spans="1:15" s="540" customFormat="1" ht="12.75" customHeight="1">
      <c r="A5" s="521" t="str">
        <f>'СП-Почетна'!C24</f>
        <v>(период)</v>
      </c>
      <c r="B5" s="546"/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543"/>
      <c r="N5" s="543"/>
      <c r="O5" s="543"/>
    </row>
    <row r="6" spans="1:15" s="540" customFormat="1" ht="12.75" customHeight="1">
      <c r="A6" s="521" t="str">
        <f>'СП-Почетна'!C25</f>
        <v>(тековна година)</v>
      </c>
      <c r="B6" s="546"/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</row>
    <row r="7" spans="1:15" s="540" customFormat="1" ht="18" customHeight="1">
      <c r="A7" s="1540" t="s">
        <v>543</v>
      </c>
      <c r="B7" s="1540"/>
      <c r="C7" s="1540"/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543"/>
    </row>
    <row r="8" spans="1:15" s="540" customFormat="1" ht="12.75" customHeight="1" thickBot="1">
      <c r="A8" s="543"/>
      <c r="B8" s="548"/>
      <c r="C8" s="543"/>
      <c r="D8" s="543"/>
      <c r="E8" s="543"/>
      <c r="F8" s="543"/>
      <c r="G8" s="543"/>
      <c r="H8" s="543"/>
      <c r="I8" s="543"/>
      <c r="J8" s="543"/>
      <c r="K8" s="543"/>
      <c r="L8" s="543"/>
      <c r="M8" s="543"/>
      <c r="N8" s="543"/>
      <c r="O8" s="543"/>
    </row>
    <row r="9" spans="1:15" s="540" customFormat="1" ht="11.25" customHeight="1" thickTop="1">
      <c r="A9" s="1565"/>
      <c r="B9" s="1566"/>
      <c r="C9" s="1571" t="s">
        <v>670</v>
      </c>
      <c r="D9" s="1572"/>
      <c r="E9" s="1572"/>
      <c r="F9" s="1572"/>
      <c r="G9" s="1572"/>
      <c r="H9" s="1573"/>
      <c r="I9" s="1571" t="s">
        <v>671</v>
      </c>
      <c r="J9" s="1572"/>
      <c r="K9" s="1572"/>
      <c r="L9" s="1572"/>
      <c r="M9" s="1572"/>
      <c r="N9" s="1574"/>
      <c r="O9" s="543"/>
    </row>
    <row r="10" spans="1:15" s="374" customFormat="1" ht="54.75" customHeight="1">
      <c r="A10" s="1567"/>
      <c r="B10" s="1568"/>
      <c r="C10" s="1135" t="s">
        <v>364</v>
      </c>
      <c r="D10" s="1136" t="s">
        <v>657</v>
      </c>
      <c r="E10" s="1136" t="s">
        <v>541</v>
      </c>
      <c r="F10" s="1136" t="s">
        <v>542</v>
      </c>
      <c r="G10" s="1136" t="s">
        <v>365</v>
      </c>
      <c r="H10" s="1137" t="s">
        <v>641</v>
      </c>
      <c r="I10" s="1135" t="s">
        <v>364</v>
      </c>
      <c r="J10" s="1136" t="s">
        <v>657</v>
      </c>
      <c r="K10" s="1136" t="s">
        <v>541</v>
      </c>
      <c r="L10" s="1136" t="s">
        <v>542</v>
      </c>
      <c r="M10" s="1136" t="s">
        <v>365</v>
      </c>
      <c r="N10" s="1138" t="s">
        <v>641</v>
      </c>
      <c r="O10" s="390"/>
    </row>
    <row r="11" spans="1:15" ht="12.75" customHeight="1">
      <c r="A11" s="1569"/>
      <c r="B11" s="1570"/>
      <c r="C11" s="1139" t="s">
        <v>318</v>
      </c>
      <c r="D11" s="1140" t="s">
        <v>319</v>
      </c>
      <c r="E11" s="1140" t="s">
        <v>320</v>
      </c>
      <c r="F11" s="1140" t="s">
        <v>321</v>
      </c>
      <c r="G11" s="1140" t="s">
        <v>322</v>
      </c>
      <c r="H11" s="1141" t="s">
        <v>372</v>
      </c>
      <c r="I11" s="1139" t="s">
        <v>323</v>
      </c>
      <c r="J11" s="1140" t="s">
        <v>324</v>
      </c>
      <c r="K11" s="1140" t="s">
        <v>325</v>
      </c>
      <c r="L11" s="1140" t="s">
        <v>326</v>
      </c>
      <c r="M11" s="1140" t="s">
        <v>327</v>
      </c>
      <c r="N11" s="1142" t="s">
        <v>328</v>
      </c>
      <c r="O11" s="393"/>
    </row>
    <row r="12" spans="1:15" ht="12.75" customHeight="1">
      <c r="A12" s="96" t="s">
        <v>492</v>
      </c>
      <c r="B12" s="76">
        <v>19</v>
      </c>
      <c r="C12" s="1143">
        <f aca="true" t="shared" si="0" ref="C12:N12">SUM(C13,C30)</f>
        <v>0</v>
      </c>
      <c r="D12" s="961">
        <f t="shared" si="0"/>
        <v>0</v>
      </c>
      <c r="E12" s="961">
        <f t="shared" si="0"/>
        <v>0</v>
      </c>
      <c r="F12" s="961">
        <f t="shared" si="0"/>
        <v>0</v>
      </c>
      <c r="G12" s="961">
        <f t="shared" si="0"/>
        <v>0</v>
      </c>
      <c r="H12" s="1144">
        <f t="shared" si="0"/>
        <v>0</v>
      </c>
      <c r="I12" s="1115">
        <f t="shared" si="0"/>
        <v>0</v>
      </c>
      <c r="J12" s="961">
        <f t="shared" si="0"/>
        <v>0</v>
      </c>
      <c r="K12" s="961">
        <f t="shared" si="0"/>
        <v>0</v>
      </c>
      <c r="L12" s="961">
        <f t="shared" si="0"/>
        <v>0</v>
      </c>
      <c r="M12" s="961">
        <f t="shared" si="0"/>
        <v>0</v>
      </c>
      <c r="N12" s="966">
        <f t="shared" si="0"/>
        <v>0</v>
      </c>
      <c r="O12" s="393"/>
    </row>
    <row r="13" spans="1:15" ht="12.75" customHeight="1">
      <c r="A13" s="77" t="s">
        <v>493</v>
      </c>
      <c r="B13" s="78">
        <v>1901</v>
      </c>
      <c r="C13" s="1145">
        <f aca="true" t="shared" si="1" ref="C13:N13">SUM(C14,C20,C26)</f>
        <v>0</v>
      </c>
      <c r="D13" s="969">
        <f t="shared" si="1"/>
        <v>0</v>
      </c>
      <c r="E13" s="969">
        <f t="shared" si="1"/>
        <v>0</v>
      </c>
      <c r="F13" s="969">
        <f t="shared" si="1"/>
        <v>0</v>
      </c>
      <c r="G13" s="969">
        <f t="shared" si="1"/>
        <v>0</v>
      </c>
      <c r="H13" s="1146">
        <f t="shared" si="1"/>
        <v>0</v>
      </c>
      <c r="I13" s="1116">
        <f t="shared" si="1"/>
        <v>0</v>
      </c>
      <c r="J13" s="969">
        <f t="shared" si="1"/>
        <v>0</v>
      </c>
      <c r="K13" s="969">
        <f t="shared" si="1"/>
        <v>0</v>
      </c>
      <c r="L13" s="969">
        <f t="shared" si="1"/>
        <v>0</v>
      </c>
      <c r="M13" s="969">
        <f t="shared" si="1"/>
        <v>0</v>
      </c>
      <c r="N13" s="974">
        <f t="shared" si="1"/>
        <v>0</v>
      </c>
      <c r="O13" s="393"/>
    </row>
    <row r="14" spans="1:15" ht="12.75" customHeight="1">
      <c r="A14" s="79" t="s">
        <v>494</v>
      </c>
      <c r="B14" s="78">
        <v>190101</v>
      </c>
      <c r="C14" s="1145">
        <f aca="true" t="shared" si="2" ref="C14:N14">SUM(C15:C19)</f>
        <v>0</v>
      </c>
      <c r="D14" s="969">
        <f t="shared" si="2"/>
        <v>0</v>
      </c>
      <c r="E14" s="969">
        <f t="shared" si="2"/>
        <v>0</v>
      </c>
      <c r="F14" s="969">
        <f t="shared" si="2"/>
        <v>0</v>
      </c>
      <c r="G14" s="969">
        <f t="shared" si="2"/>
        <v>0</v>
      </c>
      <c r="H14" s="1146">
        <f t="shared" si="2"/>
        <v>0</v>
      </c>
      <c r="I14" s="1116">
        <f t="shared" si="2"/>
        <v>0</v>
      </c>
      <c r="J14" s="969">
        <f t="shared" si="2"/>
        <v>0</v>
      </c>
      <c r="K14" s="969">
        <f t="shared" si="2"/>
        <v>0</v>
      </c>
      <c r="L14" s="969">
        <f t="shared" si="2"/>
        <v>0</v>
      </c>
      <c r="M14" s="969">
        <f t="shared" si="2"/>
        <v>0</v>
      </c>
      <c r="N14" s="974">
        <f t="shared" si="2"/>
        <v>0</v>
      </c>
      <c r="O14" s="393"/>
    </row>
    <row r="15" spans="1:15" ht="12.75" customHeight="1">
      <c r="A15" s="80" t="s">
        <v>495</v>
      </c>
      <c r="B15" s="81">
        <v>19010101</v>
      </c>
      <c r="C15" s="1147"/>
      <c r="D15" s="1118"/>
      <c r="E15" s="1118"/>
      <c r="F15" s="1118"/>
      <c r="G15" s="1118"/>
      <c r="H15" s="1148"/>
      <c r="I15" s="1117"/>
      <c r="J15" s="1118"/>
      <c r="K15" s="1118"/>
      <c r="L15" s="1118"/>
      <c r="M15" s="1118"/>
      <c r="N15" s="1119"/>
      <c r="O15" s="393"/>
    </row>
    <row r="16" spans="1:15" ht="12.75" customHeight="1">
      <c r="A16" s="80" t="s">
        <v>911</v>
      </c>
      <c r="B16" s="81">
        <v>19010102</v>
      </c>
      <c r="C16" s="1147"/>
      <c r="D16" s="1118"/>
      <c r="E16" s="1118"/>
      <c r="F16" s="1118"/>
      <c r="G16" s="1118"/>
      <c r="H16" s="1148"/>
      <c r="I16" s="1117"/>
      <c r="J16" s="1118"/>
      <c r="K16" s="1118"/>
      <c r="L16" s="1118"/>
      <c r="M16" s="1118"/>
      <c r="N16" s="1119"/>
      <c r="O16" s="393"/>
    </row>
    <row r="17" spans="1:15" ht="12.75" customHeight="1">
      <c r="A17" s="80" t="s">
        <v>496</v>
      </c>
      <c r="B17" s="81">
        <v>19010103</v>
      </c>
      <c r="C17" s="1147"/>
      <c r="D17" s="1118"/>
      <c r="E17" s="1118"/>
      <c r="F17" s="1118"/>
      <c r="G17" s="1118"/>
      <c r="H17" s="1148"/>
      <c r="I17" s="1117"/>
      <c r="J17" s="1118"/>
      <c r="K17" s="1118"/>
      <c r="L17" s="1118"/>
      <c r="M17" s="1118"/>
      <c r="N17" s="1119"/>
      <c r="O17" s="393"/>
    </row>
    <row r="18" spans="1:15" ht="12.75" customHeight="1">
      <c r="A18" s="80" t="s">
        <v>909</v>
      </c>
      <c r="B18" s="81">
        <v>19010104</v>
      </c>
      <c r="C18" s="1147"/>
      <c r="D18" s="1118"/>
      <c r="E18" s="1118"/>
      <c r="F18" s="1118"/>
      <c r="G18" s="1118"/>
      <c r="H18" s="1148"/>
      <c r="I18" s="1117"/>
      <c r="J18" s="1118"/>
      <c r="K18" s="1118"/>
      <c r="L18" s="1118"/>
      <c r="M18" s="1118"/>
      <c r="N18" s="1119"/>
      <c r="O18" s="393"/>
    </row>
    <row r="19" spans="1:15" ht="12.75" customHeight="1">
      <c r="A19" s="80" t="s">
        <v>912</v>
      </c>
      <c r="B19" s="81">
        <v>19010105</v>
      </c>
      <c r="C19" s="1147"/>
      <c r="D19" s="1118"/>
      <c r="E19" s="1118"/>
      <c r="F19" s="1118"/>
      <c r="G19" s="1118"/>
      <c r="H19" s="1148"/>
      <c r="I19" s="1117"/>
      <c r="J19" s="1118"/>
      <c r="K19" s="1118"/>
      <c r="L19" s="1118"/>
      <c r="M19" s="1118"/>
      <c r="N19" s="1119"/>
      <c r="O19" s="393"/>
    </row>
    <row r="20" spans="1:15" ht="12.75" customHeight="1">
      <c r="A20" s="79" t="s">
        <v>497</v>
      </c>
      <c r="B20" s="78">
        <v>190102</v>
      </c>
      <c r="C20" s="1145">
        <f aca="true" t="shared" si="3" ref="C20:N20">SUM(C21:C25)</f>
        <v>0</v>
      </c>
      <c r="D20" s="969">
        <f t="shared" si="3"/>
        <v>0</v>
      </c>
      <c r="E20" s="969">
        <f t="shared" si="3"/>
        <v>0</v>
      </c>
      <c r="F20" s="969">
        <f t="shared" si="3"/>
        <v>0</v>
      </c>
      <c r="G20" s="969">
        <f t="shared" si="3"/>
        <v>0</v>
      </c>
      <c r="H20" s="1146">
        <f t="shared" si="3"/>
        <v>0</v>
      </c>
      <c r="I20" s="1116">
        <f t="shared" si="3"/>
        <v>0</v>
      </c>
      <c r="J20" s="969">
        <f t="shared" si="3"/>
        <v>0</v>
      </c>
      <c r="K20" s="969">
        <f t="shared" si="3"/>
        <v>0</v>
      </c>
      <c r="L20" s="969">
        <f t="shared" si="3"/>
        <v>0</v>
      </c>
      <c r="M20" s="969">
        <f t="shared" si="3"/>
        <v>0</v>
      </c>
      <c r="N20" s="974">
        <f t="shared" si="3"/>
        <v>0</v>
      </c>
      <c r="O20" s="393"/>
    </row>
    <row r="21" spans="1:15" ht="12.75" customHeight="1">
      <c r="A21" s="80" t="s">
        <v>499</v>
      </c>
      <c r="B21" s="82" t="s">
        <v>500</v>
      </c>
      <c r="C21" s="1147"/>
      <c r="D21" s="1118"/>
      <c r="E21" s="1118"/>
      <c r="F21" s="1118"/>
      <c r="G21" s="1118"/>
      <c r="H21" s="1148"/>
      <c r="I21" s="1117"/>
      <c r="J21" s="1118"/>
      <c r="K21" s="1118"/>
      <c r="L21" s="1118"/>
      <c r="M21" s="1118"/>
      <c r="N21" s="1119"/>
      <c r="O21" s="393"/>
    </row>
    <row r="22" spans="1:15" ht="12.75" customHeight="1">
      <c r="A22" s="80" t="s">
        <v>887</v>
      </c>
      <c r="B22" s="82" t="s">
        <v>501</v>
      </c>
      <c r="C22" s="1147"/>
      <c r="D22" s="1118"/>
      <c r="E22" s="1118"/>
      <c r="F22" s="1118"/>
      <c r="G22" s="1118"/>
      <c r="H22" s="1148"/>
      <c r="I22" s="1117"/>
      <c r="J22" s="1118"/>
      <c r="K22" s="1118"/>
      <c r="L22" s="1118"/>
      <c r="M22" s="1118"/>
      <c r="N22" s="1119"/>
      <c r="O22" s="393"/>
    </row>
    <row r="23" spans="1:15" ht="12.75" customHeight="1">
      <c r="A23" s="80" t="s">
        <v>913</v>
      </c>
      <c r="B23" s="82" t="s">
        <v>502</v>
      </c>
      <c r="C23" s="1147"/>
      <c r="D23" s="1118"/>
      <c r="E23" s="1118"/>
      <c r="F23" s="1118"/>
      <c r="G23" s="1118"/>
      <c r="H23" s="1148"/>
      <c r="I23" s="1117"/>
      <c r="J23" s="1118"/>
      <c r="K23" s="1118"/>
      <c r="L23" s="1118"/>
      <c r="M23" s="1118"/>
      <c r="N23" s="1119"/>
      <c r="O23" s="393"/>
    </row>
    <row r="24" spans="1:15" ht="12.75" customHeight="1">
      <c r="A24" s="80" t="s">
        <v>914</v>
      </c>
      <c r="B24" s="82" t="s">
        <v>503</v>
      </c>
      <c r="C24" s="1147"/>
      <c r="D24" s="1118"/>
      <c r="E24" s="1118"/>
      <c r="F24" s="1118"/>
      <c r="G24" s="1118"/>
      <c r="H24" s="1148"/>
      <c r="I24" s="1117"/>
      <c r="J24" s="1118"/>
      <c r="K24" s="1118"/>
      <c r="L24" s="1118"/>
      <c r="M24" s="1118"/>
      <c r="N24" s="1119"/>
      <c r="O24" s="393"/>
    </row>
    <row r="25" spans="1:15" ht="12.75" customHeight="1">
      <c r="A25" s="80" t="s">
        <v>888</v>
      </c>
      <c r="B25" s="82" t="s">
        <v>504</v>
      </c>
      <c r="C25" s="1147"/>
      <c r="D25" s="1118"/>
      <c r="E25" s="1118"/>
      <c r="F25" s="1118"/>
      <c r="G25" s="1118"/>
      <c r="H25" s="1148"/>
      <c r="I25" s="1117"/>
      <c r="J25" s="1118"/>
      <c r="K25" s="1118"/>
      <c r="L25" s="1118"/>
      <c r="M25" s="1118"/>
      <c r="N25" s="1119"/>
      <c r="O25" s="393"/>
    </row>
    <row r="26" spans="1:15" ht="12.75" customHeight="1">
      <c r="A26" s="79" t="s">
        <v>505</v>
      </c>
      <c r="B26" s="83" t="s">
        <v>506</v>
      </c>
      <c r="C26" s="1145">
        <f aca="true" t="shared" si="4" ref="C26:N26">SUM(C27:C29)</f>
        <v>0</v>
      </c>
      <c r="D26" s="969">
        <f t="shared" si="4"/>
        <v>0</v>
      </c>
      <c r="E26" s="969">
        <f t="shared" si="4"/>
        <v>0</v>
      </c>
      <c r="F26" s="969">
        <f t="shared" si="4"/>
        <v>0</v>
      </c>
      <c r="G26" s="969">
        <f t="shared" si="4"/>
        <v>0</v>
      </c>
      <c r="H26" s="1146">
        <f t="shared" si="4"/>
        <v>0</v>
      </c>
      <c r="I26" s="1116">
        <f t="shared" si="4"/>
        <v>0</v>
      </c>
      <c r="J26" s="969">
        <f t="shared" si="4"/>
        <v>0</v>
      </c>
      <c r="K26" s="969">
        <f t="shared" si="4"/>
        <v>0</v>
      </c>
      <c r="L26" s="969">
        <f t="shared" si="4"/>
        <v>0</v>
      </c>
      <c r="M26" s="969">
        <f t="shared" si="4"/>
        <v>0</v>
      </c>
      <c r="N26" s="974">
        <f t="shared" si="4"/>
        <v>0</v>
      </c>
      <c r="O26" s="393"/>
    </row>
    <row r="27" spans="1:15" ht="12.75" customHeight="1">
      <c r="A27" s="80" t="s">
        <v>507</v>
      </c>
      <c r="B27" s="82" t="s">
        <v>508</v>
      </c>
      <c r="C27" s="1147"/>
      <c r="D27" s="1118"/>
      <c r="E27" s="1118"/>
      <c r="F27" s="1118"/>
      <c r="G27" s="1118"/>
      <c r="H27" s="1148"/>
      <c r="I27" s="1117"/>
      <c r="J27" s="1118"/>
      <c r="K27" s="1118"/>
      <c r="L27" s="1118"/>
      <c r="M27" s="1118"/>
      <c r="N27" s="1119"/>
      <c r="O27" s="393"/>
    </row>
    <row r="28" spans="1:15" ht="12.75" customHeight="1">
      <c r="A28" s="80" t="s">
        <v>509</v>
      </c>
      <c r="B28" s="82" t="s">
        <v>510</v>
      </c>
      <c r="C28" s="1147"/>
      <c r="D28" s="1118"/>
      <c r="E28" s="1118"/>
      <c r="F28" s="1118"/>
      <c r="G28" s="1118"/>
      <c r="H28" s="1148"/>
      <c r="I28" s="1117"/>
      <c r="J28" s="1118"/>
      <c r="K28" s="1118"/>
      <c r="L28" s="1118"/>
      <c r="M28" s="1118"/>
      <c r="N28" s="1119"/>
      <c r="O28" s="393"/>
    </row>
    <row r="29" spans="1:15" ht="12.75" customHeight="1">
      <c r="A29" s="80" t="s">
        <v>511</v>
      </c>
      <c r="B29" s="82" t="s">
        <v>512</v>
      </c>
      <c r="C29" s="1147"/>
      <c r="D29" s="1118"/>
      <c r="E29" s="1118"/>
      <c r="F29" s="1118"/>
      <c r="G29" s="1118"/>
      <c r="H29" s="1148"/>
      <c r="I29" s="1117"/>
      <c r="J29" s="1118"/>
      <c r="K29" s="1118"/>
      <c r="L29" s="1118"/>
      <c r="M29" s="1118"/>
      <c r="N29" s="1119"/>
      <c r="O29" s="393"/>
    </row>
    <row r="30" spans="1:15" ht="12.75" customHeight="1">
      <c r="A30" s="77" t="s">
        <v>513</v>
      </c>
      <c r="B30" s="83" t="s">
        <v>514</v>
      </c>
      <c r="C30" s="1145">
        <f aca="true" t="shared" si="5" ref="C30:N30">SUM(C31,C37,C43)</f>
        <v>0</v>
      </c>
      <c r="D30" s="969">
        <f t="shared" si="5"/>
        <v>0</v>
      </c>
      <c r="E30" s="969">
        <f t="shared" si="5"/>
        <v>0</v>
      </c>
      <c r="F30" s="969">
        <f t="shared" si="5"/>
        <v>0</v>
      </c>
      <c r="G30" s="969">
        <f t="shared" si="5"/>
        <v>0</v>
      </c>
      <c r="H30" s="1146">
        <f t="shared" si="5"/>
        <v>0</v>
      </c>
      <c r="I30" s="1116">
        <f t="shared" si="5"/>
        <v>0</v>
      </c>
      <c r="J30" s="969">
        <f t="shared" si="5"/>
        <v>0</v>
      </c>
      <c r="K30" s="969">
        <f t="shared" si="5"/>
        <v>0</v>
      </c>
      <c r="L30" s="969">
        <f t="shared" si="5"/>
        <v>0</v>
      </c>
      <c r="M30" s="969">
        <f t="shared" si="5"/>
        <v>0</v>
      </c>
      <c r="N30" s="974">
        <f t="shared" si="5"/>
        <v>0</v>
      </c>
      <c r="O30" s="393"/>
    </row>
    <row r="31" spans="1:15" ht="12.75" customHeight="1">
      <c r="A31" s="79" t="s">
        <v>494</v>
      </c>
      <c r="B31" s="83" t="s">
        <v>515</v>
      </c>
      <c r="C31" s="1145">
        <f aca="true" t="shared" si="6" ref="C31:N31">SUM(C32:C36)</f>
        <v>0</v>
      </c>
      <c r="D31" s="969">
        <f t="shared" si="6"/>
        <v>0</v>
      </c>
      <c r="E31" s="969">
        <f t="shared" si="6"/>
        <v>0</v>
      </c>
      <c r="F31" s="969">
        <f t="shared" si="6"/>
        <v>0</v>
      </c>
      <c r="G31" s="969">
        <f t="shared" si="6"/>
        <v>0</v>
      </c>
      <c r="H31" s="1146">
        <f t="shared" si="6"/>
        <v>0</v>
      </c>
      <c r="I31" s="1116">
        <f t="shared" si="6"/>
        <v>0</v>
      </c>
      <c r="J31" s="969">
        <f t="shared" si="6"/>
        <v>0</v>
      </c>
      <c r="K31" s="969">
        <f t="shared" si="6"/>
        <v>0</v>
      </c>
      <c r="L31" s="969">
        <f t="shared" si="6"/>
        <v>0</v>
      </c>
      <c r="M31" s="969">
        <f t="shared" si="6"/>
        <v>0</v>
      </c>
      <c r="N31" s="974">
        <f t="shared" si="6"/>
        <v>0</v>
      </c>
      <c r="O31" s="393"/>
    </row>
    <row r="32" spans="1:15" ht="12.75" customHeight="1">
      <c r="A32" s="80" t="s">
        <v>495</v>
      </c>
      <c r="B32" s="82" t="s">
        <v>516</v>
      </c>
      <c r="C32" s="1147"/>
      <c r="D32" s="1118"/>
      <c r="E32" s="1118"/>
      <c r="F32" s="1118"/>
      <c r="G32" s="1118"/>
      <c r="H32" s="1148"/>
      <c r="I32" s="1117"/>
      <c r="J32" s="1118"/>
      <c r="K32" s="1118"/>
      <c r="L32" s="1118"/>
      <c r="M32" s="1118"/>
      <c r="N32" s="1119"/>
      <c r="O32" s="393"/>
    </row>
    <row r="33" spans="1:15" ht="12.75" customHeight="1">
      <c r="A33" s="80" t="s">
        <v>911</v>
      </c>
      <c r="B33" s="82" t="s">
        <v>517</v>
      </c>
      <c r="C33" s="1147"/>
      <c r="D33" s="1118"/>
      <c r="E33" s="1118"/>
      <c r="F33" s="1118"/>
      <c r="G33" s="1118"/>
      <c r="H33" s="1148"/>
      <c r="I33" s="1117"/>
      <c r="J33" s="1118"/>
      <c r="K33" s="1118"/>
      <c r="L33" s="1118"/>
      <c r="M33" s="1118"/>
      <c r="N33" s="1119"/>
      <c r="O33" s="393"/>
    </row>
    <row r="34" spans="1:15" ht="12.75" customHeight="1">
      <c r="A34" s="80" t="s">
        <v>496</v>
      </c>
      <c r="B34" s="82" t="s">
        <v>518</v>
      </c>
      <c r="C34" s="1147"/>
      <c r="D34" s="1118"/>
      <c r="E34" s="1118"/>
      <c r="F34" s="1118"/>
      <c r="G34" s="1118"/>
      <c r="H34" s="1148"/>
      <c r="I34" s="1117"/>
      <c r="J34" s="1118"/>
      <c r="K34" s="1118"/>
      <c r="L34" s="1118"/>
      <c r="M34" s="1118"/>
      <c r="N34" s="1119"/>
      <c r="O34" s="393"/>
    </row>
    <row r="35" spans="1:15" ht="12.75" customHeight="1">
      <c r="A35" s="80" t="s">
        <v>909</v>
      </c>
      <c r="B35" s="81">
        <v>19020104</v>
      </c>
      <c r="C35" s="1147"/>
      <c r="D35" s="1118"/>
      <c r="E35" s="1118"/>
      <c r="F35" s="1118"/>
      <c r="G35" s="1118"/>
      <c r="H35" s="1148"/>
      <c r="I35" s="1117"/>
      <c r="J35" s="1118"/>
      <c r="K35" s="1118"/>
      <c r="L35" s="1118"/>
      <c r="M35" s="1118"/>
      <c r="N35" s="1119"/>
      <c r="O35" s="393"/>
    </row>
    <row r="36" spans="1:15" ht="12.75" customHeight="1">
      <c r="A36" s="80" t="s">
        <v>912</v>
      </c>
      <c r="B36" s="81">
        <v>19020105</v>
      </c>
      <c r="C36" s="1147"/>
      <c r="D36" s="1118"/>
      <c r="E36" s="1118"/>
      <c r="F36" s="1118"/>
      <c r="G36" s="1118"/>
      <c r="H36" s="1148"/>
      <c r="I36" s="1117"/>
      <c r="J36" s="1118"/>
      <c r="K36" s="1118"/>
      <c r="L36" s="1118"/>
      <c r="M36" s="1118"/>
      <c r="N36" s="1119"/>
      <c r="O36" s="393"/>
    </row>
    <row r="37" spans="1:15" ht="12.75" customHeight="1">
      <c r="A37" s="79" t="s">
        <v>497</v>
      </c>
      <c r="B37" s="83" t="s">
        <v>519</v>
      </c>
      <c r="C37" s="1145">
        <f aca="true" t="shared" si="7" ref="C37:N37">SUM(C38:C42)</f>
        <v>0</v>
      </c>
      <c r="D37" s="969">
        <f t="shared" si="7"/>
        <v>0</v>
      </c>
      <c r="E37" s="969">
        <f t="shared" si="7"/>
        <v>0</v>
      </c>
      <c r="F37" s="969">
        <f t="shared" si="7"/>
        <v>0</v>
      </c>
      <c r="G37" s="969">
        <f t="shared" si="7"/>
        <v>0</v>
      </c>
      <c r="H37" s="1146">
        <f t="shared" si="7"/>
        <v>0</v>
      </c>
      <c r="I37" s="1116">
        <f t="shared" si="7"/>
        <v>0</v>
      </c>
      <c r="J37" s="969">
        <f t="shared" si="7"/>
        <v>0</v>
      </c>
      <c r="K37" s="969">
        <f t="shared" si="7"/>
        <v>0</v>
      </c>
      <c r="L37" s="969">
        <f t="shared" si="7"/>
        <v>0</v>
      </c>
      <c r="M37" s="969">
        <f t="shared" si="7"/>
        <v>0</v>
      </c>
      <c r="N37" s="974">
        <f t="shared" si="7"/>
        <v>0</v>
      </c>
      <c r="O37" s="393"/>
    </row>
    <row r="38" spans="1:15" ht="12.75" customHeight="1">
      <c r="A38" s="80" t="s">
        <v>499</v>
      </c>
      <c r="B38" s="82" t="s">
        <v>520</v>
      </c>
      <c r="C38" s="1147"/>
      <c r="D38" s="1118"/>
      <c r="E38" s="1118"/>
      <c r="F38" s="1118"/>
      <c r="G38" s="1118"/>
      <c r="H38" s="1148"/>
      <c r="I38" s="1117"/>
      <c r="J38" s="1118"/>
      <c r="K38" s="1118"/>
      <c r="L38" s="1118"/>
      <c r="M38" s="1118"/>
      <c r="N38" s="1119"/>
      <c r="O38" s="393"/>
    </row>
    <row r="39" spans="1:15" ht="12.75" customHeight="1">
      <c r="A39" s="80" t="s">
        <v>887</v>
      </c>
      <c r="B39" s="82" t="s">
        <v>521</v>
      </c>
      <c r="C39" s="1147"/>
      <c r="D39" s="1118"/>
      <c r="E39" s="1118"/>
      <c r="F39" s="1118"/>
      <c r="G39" s="1118"/>
      <c r="H39" s="1148"/>
      <c r="I39" s="1117"/>
      <c r="J39" s="1118"/>
      <c r="K39" s="1118"/>
      <c r="L39" s="1118"/>
      <c r="M39" s="1118"/>
      <c r="N39" s="1119"/>
      <c r="O39" s="393"/>
    </row>
    <row r="40" spans="1:15" ht="12.75" customHeight="1">
      <c r="A40" s="80" t="s">
        <v>913</v>
      </c>
      <c r="B40" s="82" t="s">
        <v>522</v>
      </c>
      <c r="C40" s="1147"/>
      <c r="D40" s="1118"/>
      <c r="E40" s="1118"/>
      <c r="F40" s="1118"/>
      <c r="G40" s="1118"/>
      <c r="H40" s="1148"/>
      <c r="I40" s="1117"/>
      <c r="J40" s="1118"/>
      <c r="K40" s="1118"/>
      <c r="L40" s="1118"/>
      <c r="M40" s="1118"/>
      <c r="N40" s="1119"/>
      <c r="O40" s="393"/>
    </row>
    <row r="41" spans="1:15" ht="12.75" customHeight="1">
      <c r="A41" s="80" t="s">
        <v>914</v>
      </c>
      <c r="B41" s="82" t="s">
        <v>523</v>
      </c>
      <c r="C41" s="1147"/>
      <c r="D41" s="1118"/>
      <c r="E41" s="1118"/>
      <c r="F41" s="1118"/>
      <c r="G41" s="1118"/>
      <c r="H41" s="1148"/>
      <c r="I41" s="1117"/>
      <c r="J41" s="1118"/>
      <c r="K41" s="1118"/>
      <c r="L41" s="1118"/>
      <c r="M41" s="1118"/>
      <c r="N41" s="1119"/>
      <c r="O41" s="393"/>
    </row>
    <row r="42" spans="1:15" ht="12.75" customHeight="1">
      <c r="A42" s="80" t="s">
        <v>888</v>
      </c>
      <c r="B42" s="82" t="s">
        <v>524</v>
      </c>
      <c r="C42" s="1147"/>
      <c r="D42" s="1118"/>
      <c r="E42" s="1118"/>
      <c r="F42" s="1118"/>
      <c r="G42" s="1118"/>
      <c r="H42" s="1148"/>
      <c r="I42" s="1117"/>
      <c r="J42" s="1118"/>
      <c r="K42" s="1118"/>
      <c r="L42" s="1118"/>
      <c r="M42" s="1118"/>
      <c r="N42" s="1119"/>
      <c r="O42" s="393"/>
    </row>
    <row r="43" spans="1:15" ht="12.75" customHeight="1">
      <c r="A43" s="79" t="s">
        <v>505</v>
      </c>
      <c r="B43" s="83" t="s">
        <v>525</v>
      </c>
      <c r="C43" s="1145">
        <f aca="true" t="shared" si="8" ref="C43:N43">SUM(C44:C46)</f>
        <v>0</v>
      </c>
      <c r="D43" s="969">
        <f t="shared" si="8"/>
        <v>0</v>
      </c>
      <c r="E43" s="969">
        <f t="shared" si="8"/>
        <v>0</v>
      </c>
      <c r="F43" s="969">
        <f t="shared" si="8"/>
        <v>0</v>
      </c>
      <c r="G43" s="969">
        <f t="shared" si="8"/>
        <v>0</v>
      </c>
      <c r="H43" s="1146">
        <f t="shared" si="8"/>
        <v>0</v>
      </c>
      <c r="I43" s="1116">
        <f t="shared" si="8"/>
        <v>0</v>
      </c>
      <c r="J43" s="969">
        <f t="shared" si="8"/>
        <v>0</v>
      </c>
      <c r="K43" s="969">
        <f t="shared" si="8"/>
        <v>0</v>
      </c>
      <c r="L43" s="969">
        <f t="shared" si="8"/>
        <v>0</v>
      </c>
      <c r="M43" s="969">
        <f t="shared" si="8"/>
        <v>0</v>
      </c>
      <c r="N43" s="974">
        <f t="shared" si="8"/>
        <v>0</v>
      </c>
      <c r="O43" s="393"/>
    </row>
    <row r="44" spans="1:15" ht="12.75" customHeight="1">
      <c r="A44" s="80" t="s">
        <v>507</v>
      </c>
      <c r="B44" s="82" t="s">
        <v>526</v>
      </c>
      <c r="C44" s="1147"/>
      <c r="D44" s="1118"/>
      <c r="E44" s="1118"/>
      <c r="F44" s="1118"/>
      <c r="G44" s="1118"/>
      <c r="H44" s="1148"/>
      <c r="I44" s="1117"/>
      <c r="J44" s="1118"/>
      <c r="K44" s="1118"/>
      <c r="L44" s="1118"/>
      <c r="M44" s="1118"/>
      <c r="N44" s="1119"/>
      <c r="O44" s="393"/>
    </row>
    <row r="45" spans="1:15" ht="12.75" customHeight="1">
      <c r="A45" s="80" t="s">
        <v>509</v>
      </c>
      <c r="B45" s="82" t="s">
        <v>527</v>
      </c>
      <c r="C45" s="1147"/>
      <c r="D45" s="1118"/>
      <c r="E45" s="1118"/>
      <c r="F45" s="1118"/>
      <c r="G45" s="1118"/>
      <c r="H45" s="1148"/>
      <c r="I45" s="1117"/>
      <c r="J45" s="1118"/>
      <c r="K45" s="1118"/>
      <c r="L45" s="1118"/>
      <c r="M45" s="1118"/>
      <c r="N45" s="1119"/>
      <c r="O45" s="393"/>
    </row>
    <row r="46" spans="1:15" ht="12.75" customHeight="1">
      <c r="A46" s="97" t="s">
        <v>511</v>
      </c>
      <c r="B46" s="98" t="s">
        <v>528</v>
      </c>
      <c r="C46" s="1149"/>
      <c r="D46" s="1121"/>
      <c r="E46" s="1121"/>
      <c r="F46" s="1121"/>
      <c r="G46" s="1121"/>
      <c r="H46" s="1150"/>
      <c r="I46" s="1120"/>
      <c r="J46" s="1121"/>
      <c r="K46" s="1121"/>
      <c r="L46" s="1121"/>
      <c r="M46" s="1121"/>
      <c r="N46" s="1122"/>
      <c r="O46" s="393"/>
    </row>
    <row r="47" spans="1:15" ht="12.75" customHeight="1">
      <c r="A47" s="96" t="s">
        <v>529</v>
      </c>
      <c r="B47" s="99" t="s">
        <v>530</v>
      </c>
      <c r="C47" s="1151"/>
      <c r="D47" s="1023"/>
      <c r="E47" s="1023"/>
      <c r="F47" s="1023"/>
      <c r="G47" s="1023"/>
      <c r="H47" s="1152"/>
      <c r="I47" s="1123"/>
      <c r="J47" s="1023"/>
      <c r="K47" s="1023"/>
      <c r="L47" s="1023"/>
      <c r="M47" s="1023"/>
      <c r="N47" s="1124"/>
      <c r="O47" s="393"/>
    </row>
    <row r="48" spans="1:15" ht="24" customHeight="1">
      <c r="A48" s="84" t="s">
        <v>531</v>
      </c>
      <c r="B48" s="83" t="s">
        <v>532</v>
      </c>
      <c r="C48" s="1153"/>
      <c r="D48" s="1033"/>
      <c r="E48" s="1033"/>
      <c r="F48" s="1033"/>
      <c r="G48" s="1033"/>
      <c r="H48" s="1154"/>
      <c r="I48" s="1125"/>
      <c r="J48" s="1033"/>
      <c r="K48" s="1033"/>
      <c r="L48" s="1033"/>
      <c r="M48" s="1033"/>
      <c r="N48" s="1126"/>
      <c r="O48" s="393"/>
    </row>
    <row r="49" spans="1:15" ht="12.75" customHeight="1">
      <c r="A49" s="84" t="s">
        <v>533</v>
      </c>
      <c r="B49" s="83" t="s">
        <v>534</v>
      </c>
      <c r="C49" s="1153"/>
      <c r="D49" s="1033"/>
      <c r="E49" s="1033"/>
      <c r="F49" s="1033"/>
      <c r="G49" s="1033"/>
      <c r="H49" s="1154"/>
      <c r="I49" s="1125"/>
      <c r="J49" s="1033"/>
      <c r="K49" s="1033"/>
      <c r="L49" s="1033"/>
      <c r="M49" s="1033"/>
      <c r="N49" s="1126"/>
      <c r="O49" s="393"/>
    </row>
    <row r="50" spans="1:15" ht="12.75" customHeight="1">
      <c r="A50" s="84" t="s">
        <v>535</v>
      </c>
      <c r="B50" s="83" t="s">
        <v>536</v>
      </c>
      <c r="C50" s="1155"/>
      <c r="D50" s="1040"/>
      <c r="E50" s="1040"/>
      <c r="F50" s="1040"/>
      <c r="G50" s="1040"/>
      <c r="H50" s="1156"/>
      <c r="I50" s="1127"/>
      <c r="J50" s="1040"/>
      <c r="K50" s="1040"/>
      <c r="L50" s="1040"/>
      <c r="M50" s="1040"/>
      <c r="N50" s="1128"/>
      <c r="O50" s="393"/>
    </row>
    <row r="51" spans="1:15" ht="12.75" customHeight="1">
      <c r="A51" s="84" t="s">
        <v>917</v>
      </c>
      <c r="B51" s="83" t="s">
        <v>915</v>
      </c>
      <c r="C51" s="1155"/>
      <c r="D51" s="1040"/>
      <c r="E51" s="1040"/>
      <c r="F51" s="1040"/>
      <c r="G51" s="1040"/>
      <c r="H51" s="1156"/>
      <c r="I51" s="1127"/>
      <c r="J51" s="1040"/>
      <c r="K51" s="1040"/>
      <c r="L51" s="1040"/>
      <c r="M51" s="1040"/>
      <c r="N51" s="1128"/>
      <c r="O51" s="393"/>
    </row>
    <row r="52" spans="1:15" ht="12.75" customHeight="1" thickBot="1">
      <c r="A52" s="941" t="s">
        <v>918</v>
      </c>
      <c r="B52" s="942" t="s">
        <v>916</v>
      </c>
      <c r="C52" s="1157"/>
      <c r="D52" s="1130"/>
      <c r="E52" s="1130"/>
      <c r="F52" s="1130"/>
      <c r="G52" s="1130"/>
      <c r="H52" s="1158"/>
      <c r="I52" s="1129"/>
      <c r="J52" s="1130"/>
      <c r="K52" s="1130"/>
      <c r="L52" s="1130"/>
      <c r="M52" s="1130"/>
      <c r="N52" s="1131"/>
      <c r="O52" s="393"/>
    </row>
    <row r="53" spans="1:15" ht="12.75" customHeight="1" thickBot="1" thickTop="1">
      <c r="A53" s="535" t="s">
        <v>278</v>
      </c>
      <c r="B53" s="536" t="s">
        <v>814</v>
      </c>
      <c r="C53" s="1159">
        <f aca="true" t="shared" si="9" ref="C53:N53">SUM(C12,C47:C52)</f>
        <v>0</v>
      </c>
      <c r="D53" s="1133">
        <f t="shared" si="9"/>
        <v>0</v>
      </c>
      <c r="E53" s="1133">
        <f t="shared" si="9"/>
        <v>0</v>
      </c>
      <c r="F53" s="1133">
        <f t="shared" si="9"/>
        <v>0</v>
      </c>
      <c r="G53" s="1133">
        <f t="shared" si="9"/>
        <v>0</v>
      </c>
      <c r="H53" s="1160">
        <f t="shared" si="9"/>
        <v>0</v>
      </c>
      <c r="I53" s="1132">
        <f t="shared" si="9"/>
        <v>0</v>
      </c>
      <c r="J53" s="1133">
        <f t="shared" si="9"/>
        <v>0</v>
      </c>
      <c r="K53" s="1133">
        <f t="shared" si="9"/>
        <v>0</v>
      </c>
      <c r="L53" s="1133">
        <f t="shared" si="9"/>
        <v>0</v>
      </c>
      <c r="M53" s="1133">
        <f t="shared" si="9"/>
        <v>0</v>
      </c>
      <c r="N53" s="1134">
        <f t="shared" si="9"/>
        <v>0</v>
      </c>
      <c r="O53" s="393"/>
    </row>
    <row r="54" spans="1:15" ht="12" thickTop="1">
      <c r="A54" s="398"/>
      <c r="B54" s="558"/>
      <c r="C54" s="393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</row>
  </sheetData>
  <sheetProtection/>
  <mergeCells count="5">
    <mergeCell ref="A7:N7"/>
    <mergeCell ref="A9:B11"/>
    <mergeCell ref="C9:H9"/>
    <mergeCell ref="I9:N9"/>
    <mergeCell ref="A3:C3"/>
  </mergeCells>
  <hyperlinks>
    <hyperlink ref="A1" location="'СП-Почетна'!A1" display="SP_Почетна"/>
  </hyperlinks>
  <printOptions/>
  <pageMargins left="0.3937007874015748" right="0.1968503937007874" top="0.1968503937007874" bottom="0.5905511811023623" header="0.3937007874015748" footer="0.1968503937007874"/>
  <pageSetup horizontalDpi="600" verticalDpi="600" orientation="landscape" paperSize="9" r:id="rId1"/>
  <headerFooter scaleWithDoc="0">
    <oddHeader>&amp;R&amp;P(&amp;N)</oddHeader>
    <oddFooter>&amp;LИзработил:________________&amp;CКонтролирал:______________&amp;RОдобрил:__________________</oddFooter>
  </headerFooter>
  <rowBreaks count="1" manualBreakCount="1">
    <brk id="42" max="1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O43"/>
  <sheetViews>
    <sheetView showGridLines="0" zoomScalePageLayoutView="0" workbookViewId="0" topLeftCell="A1">
      <pane ySplit="11" topLeftCell="A12" activePane="bottomLeft" state="frozen"/>
      <selection pane="topLeft" activeCell="A1" sqref="A1"/>
      <selection pane="bottomLeft" activeCell="O22" sqref="O22"/>
    </sheetView>
  </sheetViews>
  <sheetFormatPr defaultColWidth="9.140625" defaultRowHeight="12.75"/>
  <cols>
    <col min="1" max="1" width="9.57421875" style="560" customWidth="1"/>
    <col min="2" max="2" width="8.28125" style="560" customWidth="1"/>
    <col min="3" max="3" width="9.140625" style="560" customWidth="1"/>
    <col min="4" max="4" width="9.57421875" style="560" customWidth="1"/>
    <col min="5" max="6" width="8.8515625" style="560" customWidth="1"/>
    <col min="7" max="16384" width="9.140625" style="560" customWidth="1"/>
  </cols>
  <sheetData>
    <row r="1" spans="1:13" ht="12.75">
      <c r="A1" s="1536" t="s">
        <v>672</v>
      </c>
      <c r="B1" s="1536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</row>
    <row r="2" spans="1:13" ht="12.75">
      <c r="A2" s="562"/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</row>
    <row r="3" spans="1:13" ht="12.75">
      <c r="A3" s="1503" t="str">
        <f>'СП-Почетна'!C23</f>
        <v>(група)</v>
      </c>
      <c r="B3" s="1503"/>
      <c r="C3" s="1503"/>
      <c r="D3" s="562"/>
      <c r="E3" s="562"/>
      <c r="F3" s="562"/>
      <c r="G3" s="562"/>
      <c r="H3" s="562"/>
      <c r="I3" s="562"/>
      <c r="J3" s="562"/>
      <c r="K3" s="1576"/>
      <c r="L3" s="1576"/>
      <c r="M3" s="562"/>
    </row>
    <row r="4" spans="1:13" ht="15" customHeight="1">
      <c r="A4" s="1575" t="str">
        <f>'СП-Почетна'!C22</f>
        <v>(назив на друштво)</v>
      </c>
      <c r="B4" s="1575"/>
      <c r="C4" s="1575"/>
      <c r="D4" s="562"/>
      <c r="E4" s="562"/>
      <c r="F4" s="562"/>
      <c r="G4" s="562"/>
      <c r="H4" s="562"/>
      <c r="I4" s="562"/>
      <c r="J4" s="562"/>
      <c r="K4" s="562"/>
      <c r="L4" s="562"/>
      <c r="M4" s="562"/>
    </row>
    <row r="5" spans="1:13" ht="15" customHeight="1">
      <c r="A5" s="1575" t="str">
        <f>'СП-Почетна'!C24</f>
        <v>(период)</v>
      </c>
      <c r="B5" s="1575"/>
      <c r="C5" s="1575"/>
      <c r="D5" s="562"/>
      <c r="E5" s="562"/>
      <c r="F5" s="562"/>
      <c r="G5" s="562"/>
      <c r="H5" s="562"/>
      <c r="I5" s="562"/>
      <c r="J5" s="562"/>
      <c r="K5" s="562"/>
      <c r="L5" s="562"/>
      <c r="M5" s="562"/>
    </row>
    <row r="6" spans="1:13" ht="15" customHeight="1">
      <c r="A6" s="1575" t="str">
        <f>'СП-Почетна'!C25</f>
        <v>(тековна година)</v>
      </c>
      <c r="B6" s="1575"/>
      <c r="C6" s="1575"/>
      <c r="D6" s="562"/>
      <c r="E6" s="562"/>
      <c r="F6" s="562"/>
      <c r="G6" s="562"/>
      <c r="H6" s="562"/>
      <c r="I6" s="562"/>
      <c r="J6" s="562"/>
      <c r="K6" s="562"/>
      <c r="L6" s="562"/>
      <c r="M6" s="562"/>
    </row>
    <row r="7" spans="1:13" ht="15" customHeight="1">
      <c r="A7" s="1475" t="s">
        <v>544</v>
      </c>
      <c r="B7" s="1475"/>
      <c r="C7" s="1475"/>
      <c r="D7" s="1475"/>
      <c r="E7" s="1475"/>
      <c r="F7" s="1475"/>
      <c r="G7" s="1475"/>
      <c r="H7" s="1475"/>
      <c r="I7" s="1475"/>
      <c r="J7" s="1475"/>
      <c r="K7" s="1475"/>
      <c r="L7" s="1475"/>
      <c r="M7" s="562"/>
    </row>
    <row r="8" spans="1:13" ht="15" customHeight="1" thickBot="1">
      <c r="A8" s="418"/>
      <c r="B8" s="418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</row>
    <row r="9" spans="1:13" ht="33.75" customHeight="1" thickTop="1">
      <c r="A9" s="1577"/>
      <c r="B9" s="1578"/>
      <c r="C9" s="1477" t="s">
        <v>392</v>
      </c>
      <c r="D9" s="1579" t="s">
        <v>649</v>
      </c>
      <c r="E9" s="1579" t="s">
        <v>393</v>
      </c>
      <c r="F9" s="1579" t="s">
        <v>870</v>
      </c>
      <c r="G9" s="1465" t="s">
        <v>746</v>
      </c>
      <c r="H9" s="1466"/>
      <c r="I9" s="1465" t="s">
        <v>376</v>
      </c>
      <c r="J9" s="1466"/>
      <c r="K9" s="1465" t="s">
        <v>717</v>
      </c>
      <c r="L9" s="1476"/>
      <c r="M9" s="562"/>
    </row>
    <row r="10" spans="1:13" ht="33.75" customHeight="1">
      <c r="A10" s="1530" t="s">
        <v>890</v>
      </c>
      <c r="B10" s="1531"/>
      <c r="C10" s="1478"/>
      <c r="D10" s="1580"/>
      <c r="E10" s="1580"/>
      <c r="F10" s="1580"/>
      <c r="G10" s="419" t="s">
        <v>377</v>
      </c>
      <c r="H10" s="420" t="s">
        <v>378</v>
      </c>
      <c r="I10" s="419" t="s">
        <v>377</v>
      </c>
      <c r="J10" s="420" t="s">
        <v>378</v>
      </c>
      <c r="K10" s="419" t="s">
        <v>377</v>
      </c>
      <c r="L10" s="421" t="s">
        <v>378</v>
      </c>
      <c r="M10" s="562"/>
    </row>
    <row r="11" spans="1:13" ht="12.75">
      <c r="A11" s="1532"/>
      <c r="B11" s="1533"/>
      <c r="C11" s="422" t="s">
        <v>288</v>
      </c>
      <c r="D11" s="423" t="s">
        <v>293</v>
      </c>
      <c r="E11" s="423" t="s">
        <v>744</v>
      </c>
      <c r="F11" s="423" t="s">
        <v>295</v>
      </c>
      <c r="G11" s="424" t="s">
        <v>313</v>
      </c>
      <c r="H11" s="423" t="s">
        <v>314</v>
      </c>
      <c r="I11" s="424" t="s">
        <v>315</v>
      </c>
      <c r="J11" s="423" t="s">
        <v>316</v>
      </c>
      <c r="K11" s="423" t="s">
        <v>317</v>
      </c>
      <c r="L11" s="425" t="s">
        <v>371</v>
      </c>
      <c r="M11" s="562"/>
    </row>
    <row r="12" spans="1:13" ht="12.75" customHeight="1">
      <c r="A12" s="1454" t="s">
        <v>545</v>
      </c>
      <c r="B12" s="426" t="s">
        <v>772</v>
      </c>
      <c r="C12" s="454">
        <f>SUM(C13:C25)</f>
        <v>0</v>
      </c>
      <c r="D12" s="563">
        <f>SUM(D13:D25)</f>
        <v>0</v>
      </c>
      <c r="E12" s="563">
        <f>SUM(E13:E25)</f>
        <v>0</v>
      </c>
      <c r="F12" s="563">
        <f aca="true" t="shared" si="0" ref="F12:L12">SUM(F13:F25)</f>
        <v>0</v>
      </c>
      <c r="G12" s="563">
        <f t="shared" si="0"/>
        <v>0</v>
      </c>
      <c r="H12" s="563">
        <f t="shared" si="0"/>
        <v>0</v>
      </c>
      <c r="I12" s="563">
        <f t="shared" si="0"/>
        <v>0</v>
      </c>
      <c r="J12" s="563">
        <f t="shared" si="0"/>
        <v>0</v>
      </c>
      <c r="K12" s="563">
        <f t="shared" si="0"/>
        <v>0</v>
      </c>
      <c r="L12" s="564">
        <f t="shared" si="0"/>
        <v>0</v>
      </c>
      <c r="M12" s="562"/>
    </row>
    <row r="13" spans="1:15" ht="12.75">
      <c r="A13" s="1455"/>
      <c r="B13" s="427" t="s">
        <v>379</v>
      </c>
      <c r="C13" s="45"/>
      <c r="D13" s="46"/>
      <c r="E13" s="46"/>
      <c r="F13" s="46"/>
      <c r="G13" s="46"/>
      <c r="H13" s="46"/>
      <c r="I13" s="46"/>
      <c r="J13" s="46"/>
      <c r="K13" s="46"/>
      <c r="L13" s="47"/>
      <c r="M13" s="562"/>
      <c r="O13" s="561"/>
    </row>
    <row r="14" spans="1:15" ht="12.75">
      <c r="A14" s="1455"/>
      <c r="B14" s="428" t="s">
        <v>380</v>
      </c>
      <c r="C14" s="48"/>
      <c r="D14" s="49"/>
      <c r="E14" s="49"/>
      <c r="F14" s="49"/>
      <c r="G14" s="49"/>
      <c r="H14" s="49"/>
      <c r="I14" s="49"/>
      <c r="J14" s="49"/>
      <c r="K14" s="49"/>
      <c r="L14" s="50"/>
      <c r="M14" s="562"/>
      <c r="O14" s="561"/>
    </row>
    <row r="15" spans="1:13" ht="12.75">
      <c r="A15" s="1455"/>
      <c r="B15" s="428" t="s">
        <v>381</v>
      </c>
      <c r="C15" s="48"/>
      <c r="D15" s="49"/>
      <c r="E15" s="49"/>
      <c r="F15" s="49"/>
      <c r="G15" s="49"/>
      <c r="H15" s="49"/>
      <c r="I15" s="49"/>
      <c r="J15" s="49"/>
      <c r="K15" s="49"/>
      <c r="L15" s="50"/>
      <c r="M15" s="562"/>
    </row>
    <row r="16" spans="1:13" ht="12.75">
      <c r="A16" s="1455"/>
      <c r="B16" s="428" t="s">
        <v>382</v>
      </c>
      <c r="C16" s="48"/>
      <c r="D16" s="49"/>
      <c r="E16" s="49"/>
      <c r="F16" s="49"/>
      <c r="G16" s="49"/>
      <c r="H16" s="49"/>
      <c r="I16" s="49"/>
      <c r="J16" s="49"/>
      <c r="K16" s="49"/>
      <c r="L16" s="50"/>
      <c r="M16" s="562"/>
    </row>
    <row r="17" spans="1:13" ht="12.75">
      <c r="A17" s="1455"/>
      <c r="B17" s="428" t="s">
        <v>383</v>
      </c>
      <c r="C17" s="48"/>
      <c r="D17" s="49"/>
      <c r="E17" s="49"/>
      <c r="F17" s="49"/>
      <c r="G17" s="49"/>
      <c r="H17" s="49"/>
      <c r="I17" s="49"/>
      <c r="J17" s="49"/>
      <c r="K17" s="49"/>
      <c r="L17" s="50"/>
      <c r="M17" s="562"/>
    </row>
    <row r="18" spans="1:13" ht="12.75">
      <c r="A18" s="1455"/>
      <c r="B18" s="428" t="s">
        <v>384</v>
      </c>
      <c r="C18" s="48"/>
      <c r="D18" s="49"/>
      <c r="E18" s="49"/>
      <c r="F18" s="49"/>
      <c r="G18" s="49"/>
      <c r="H18" s="49"/>
      <c r="I18" s="49"/>
      <c r="J18" s="49"/>
      <c r="K18" s="49"/>
      <c r="L18" s="50"/>
      <c r="M18" s="562"/>
    </row>
    <row r="19" spans="1:13" ht="12.75">
      <c r="A19" s="1455"/>
      <c r="B19" s="428" t="s">
        <v>385</v>
      </c>
      <c r="C19" s="48"/>
      <c r="D19" s="49"/>
      <c r="E19" s="49"/>
      <c r="F19" s="49"/>
      <c r="G19" s="49"/>
      <c r="H19" s="49"/>
      <c r="I19" s="49"/>
      <c r="J19" s="49"/>
      <c r="K19" s="49"/>
      <c r="L19" s="50"/>
      <c r="M19" s="562"/>
    </row>
    <row r="20" spans="1:13" ht="12.75">
      <c r="A20" s="1455"/>
      <c r="B20" s="428" t="s">
        <v>386</v>
      </c>
      <c r="C20" s="48"/>
      <c r="D20" s="49"/>
      <c r="E20" s="49"/>
      <c r="F20" s="49"/>
      <c r="G20" s="49"/>
      <c r="H20" s="49"/>
      <c r="I20" s="49"/>
      <c r="J20" s="49"/>
      <c r="K20" s="49"/>
      <c r="L20" s="50"/>
      <c r="M20" s="562"/>
    </row>
    <row r="21" spans="1:13" ht="12.75">
      <c r="A21" s="1455"/>
      <c r="B21" s="428" t="s">
        <v>387</v>
      </c>
      <c r="C21" s="48"/>
      <c r="D21" s="49"/>
      <c r="E21" s="49"/>
      <c r="F21" s="49"/>
      <c r="G21" s="49"/>
      <c r="H21" s="49"/>
      <c r="I21" s="49"/>
      <c r="J21" s="49"/>
      <c r="K21" s="49"/>
      <c r="L21" s="50"/>
      <c r="M21" s="562"/>
    </row>
    <row r="22" spans="1:13" ht="12.75">
      <c r="A22" s="1455"/>
      <c r="B22" s="428" t="s">
        <v>388</v>
      </c>
      <c r="C22" s="48"/>
      <c r="D22" s="49"/>
      <c r="E22" s="49"/>
      <c r="F22" s="49"/>
      <c r="G22" s="49"/>
      <c r="H22" s="49"/>
      <c r="I22" s="49"/>
      <c r="J22" s="49"/>
      <c r="K22" s="49"/>
      <c r="L22" s="50"/>
      <c r="M22" s="562"/>
    </row>
    <row r="23" spans="1:13" ht="12.75">
      <c r="A23" s="1455"/>
      <c r="B23" s="428" t="s">
        <v>389</v>
      </c>
      <c r="C23" s="48"/>
      <c r="D23" s="49"/>
      <c r="E23" s="49"/>
      <c r="F23" s="49"/>
      <c r="G23" s="49"/>
      <c r="H23" s="49"/>
      <c r="I23" s="49"/>
      <c r="J23" s="49"/>
      <c r="K23" s="49"/>
      <c r="L23" s="50"/>
      <c r="M23" s="562"/>
    </row>
    <row r="24" spans="1:13" ht="12.75">
      <c r="A24" s="1455"/>
      <c r="B24" s="428" t="s">
        <v>390</v>
      </c>
      <c r="C24" s="48"/>
      <c r="D24" s="49"/>
      <c r="E24" s="49"/>
      <c r="F24" s="49"/>
      <c r="G24" s="49"/>
      <c r="H24" s="49"/>
      <c r="I24" s="49"/>
      <c r="J24" s="49"/>
      <c r="K24" s="49"/>
      <c r="L24" s="50"/>
      <c r="M24" s="562"/>
    </row>
    <row r="25" spans="1:13" ht="12.75">
      <c r="A25" s="1456"/>
      <c r="B25" s="429" t="s">
        <v>391</v>
      </c>
      <c r="C25" s="51"/>
      <c r="D25" s="52"/>
      <c r="E25" s="52"/>
      <c r="F25" s="52"/>
      <c r="G25" s="52"/>
      <c r="H25" s="52"/>
      <c r="I25" s="52"/>
      <c r="J25" s="52"/>
      <c r="K25" s="52"/>
      <c r="L25" s="53"/>
      <c r="M25" s="562"/>
    </row>
    <row r="26" spans="1:13" ht="12.75">
      <c r="A26" s="1454" t="s">
        <v>948</v>
      </c>
      <c r="B26" s="426" t="s">
        <v>773</v>
      </c>
      <c r="C26" s="454">
        <f>SUM(C27:C39)</f>
        <v>0</v>
      </c>
      <c r="D26" s="563">
        <f>SUM(D27:D39)</f>
        <v>0</v>
      </c>
      <c r="E26" s="563">
        <f>SUM(E27:E39)</f>
        <v>0</v>
      </c>
      <c r="F26" s="563">
        <f aca="true" t="shared" si="1" ref="F26:L26">SUM(F27:F39)</f>
        <v>0</v>
      </c>
      <c r="G26" s="563">
        <f t="shared" si="1"/>
        <v>0</v>
      </c>
      <c r="H26" s="563">
        <f t="shared" si="1"/>
        <v>0</v>
      </c>
      <c r="I26" s="563">
        <f t="shared" si="1"/>
        <v>0</v>
      </c>
      <c r="J26" s="563">
        <f t="shared" si="1"/>
        <v>0</v>
      </c>
      <c r="K26" s="563">
        <f t="shared" si="1"/>
        <v>0</v>
      </c>
      <c r="L26" s="564">
        <f t="shared" si="1"/>
        <v>0</v>
      </c>
      <c r="M26" s="562"/>
    </row>
    <row r="27" spans="1:13" ht="12.75">
      <c r="A27" s="1455"/>
      <c r="B27" s="427" t="s">
        <v>379</v>
      </c>
      <c r="C27" s="45"/>
      <c r="D27" s="46"/>
      <c r="E27" s="46"/>
      <c r="F27" s="46"/>
      <c r="G27" s="46"/>
      <c r="H27" s="46"/>
      <c r="I27" s="46"/>
      <c r="J27" s="46"/>
      <c r="K27" s="46"/>
      <c r="L27" s="47"/>
      <c r="M27" s="562"/>
    </row>
    <row r="28" spans="1:13" ht="12.75">
      <c r="A28" s="1455"/>
      <c r="B28" s="428" t="s">
        <v>380</v>
      </c>
      <c r="C28" s="48"/>
      <c r="D28" s="49"/>
      <c r="E28" s="49"/>
      <c r="F28" s="49"/>
      <c r="G28" s="49"/>
      <c r="H28" s="49"/>
      <c r="I28" s="49"/>
      <c r="J28" s="49"/>
      <c r="K28" s="49"/>
      <c r="L28" s="50"/>
      <c r="M28" s="562"/>
    </row>
    <row r="29" spans="1:13" ht="12.75">
      <c r="A29" s="1455"/>
      <c r="B29" s="428" t="s">
        <v>381</v>
      </c>
      <c r="C29" s="48"/>
      <c r="D29" s="49"/>
      <c r="E29" s="49"/>
      <c r="F29" s="49"/>
      <c r="G29" s="49"/>
      <c r="H29" s="49"/>
      <c r="I29" s="49"/>
      <c r="J29" s="49"/>
      <c r="K29" s="49"/>
      <c r="L29" s="50"/>
      <c r="M29" s="562"/>
    </row>
    <row r="30" spans="1:13" ht="12.75">
      <c r="A30" s="1455"/>
      <c r="B30" s="428" t="s">
        <v>382</v>
      </c>
      <c r="C30" s="48"/>
      <c r="D30" s="49"/>
      <c r="E30" s="49"/>
      <c r="F30" s="49"/>
      <c r="G30" s="49"/>
      <c r="H30" s="49"/>
      <c r="I30" s="49"/>
      <c r="J30" s="49"/>
      <c r="K30" s="49"/>
      <c r="L30" s="50"/>
      <c r="M30" s="562"/>
    </row>
    <row r="31" spans="1:13" ht="12.75">
      <c r="A31" s="1455"/>
      <c r="B31" s="428" t="s">
        <v>383</v>
      </c>
      <c r="C31" s="48"/>
      <c r="D31" s="49"/>
      <c r="E31" s="49"/>
      <c r="F31" s="49"/>
      <c r="G31" s="49"/>
      <c r="H31" s="49"/>
      <c r="I31" s="49"/>
      <c r="J31" s="49"/>
      <c r="K31" s="49"/>
      <c r="L31" s="50"/>
      <c r="M31" s="562"/>
    </row>
    <row r="32" spans="1:13" ht="12.75">
      <c r="A32" s="1455"/>
      <c r="B32" s="428" t="s">
        <v>384</v>
      </c>
      <c r="C32" s="48"/>
      <c r="D32" s="49"/>
      <c r="E32" s="49"/>
      <c r="F32" s="49"/>
      <c r="G32" s="49"/>
      <c r="H32" s="49"/>
      <c r="I32" s="49"/>
      <c r="J32" s="49"/>
      <c r="K32" s="49"/>
      <c r="L32" s="50"/>
      <c r="M32" s="562"/>
    </row>
    <row r="33" spans="1:13" ht="12.75">
      <c r="A33" s="1455"/>
      <c r="B33" s="428" t="s">
        <v>385</v>
      </c>
      <c r="C33" s="48"/>
      <c r="D33" s="49"/>
      <c r="E33" s="49"/>
      <c r="F33" s="49"/>
      <c r="G33" s="49"/>
      <c r="H33" s="49"/>
      <c r="I33" s="49"/>
      <c r="J33" s="49"/>
      <c r="K33" s="49"/>
      <c r="L33" s="50"/>
      <c r="M33" s="562"/>
    </row>
    <row r="34" spans="1:13" ht="12.75">
      <c r="A34" s="1455"/>
      <c r="B34" s="428" t="s">
        <v>386</v>
      </c>
      <c r="C34" s="48"/>
      <c r="D34" s="49"/>
      <c r="E34" s="49"/>
      <c r="F34" s="49"/>
      <c r="G34" s="49"/>
      <c r="H34" s="49"/>
      <c r="I34" s="49"/>
      <c r="J34" s="49"/>
      <c r="K34" s="49"/>
      <c r="L34" s="50"/>
      <c r="M34" s="562"/>
    </row>
    <row r="35" spans="1:13" ht="12.75">
      <c r="A35" s="1455"/>
      <c r="B35" s="428" t="s">
        <v>387</v>
      </c>
      <c r="C35" s="48"/>
      <c r="D35" s="49"/>
      <c r="E35" s="49"/>
      <c r="F35" s="49"/>
      <c r="G35" s="49"/>
      <c r="H35" s="49"/>
      <c r="I35" s="49"/>
      <c r="J35" s="49"/>
      <c r="K35" s="49"/>
      <c r="L35" s="50"/>
      <c r="M35" s="562"/>
    </row>
    <row r="36" spans="1:13" ht="12.75">
      <c r="A36" s="1455"/>
      <c r="B36" s="428" t="s">
        <v>388</v>
      </c>
      <c r="C36" s="48"/>
      <c r="D36" s="49"/>
      <c r="E36" s="49"/>
      <c r="F36" s="49"/>
      <c r="G36" s="49"/>
      <c r="H36" s="49"/>
      <c r="I36" s="49"/>
      <c r="J36" s="49"/>
      <c r="K36" s="49"/>
      <c r="L36" s="50"/>
      <c r="M36" s="562"/>
    </row>
    <row r="37" spans="1:13" ht="12.75">
      <c r="A37" s="1455"/>
      <c r="B37" s="428" t="s">
        <v>389</v>
      </c>
      <c r="C37" s="48"/>
      <c r="D37" s="49"/>
      <c r="E37" s="49"/>
      <c r="F37" s="49"/>
      <c r="G37" s="49"/>
      <c r="H37" s="49"/>
      <c r="I37" s="49"/>
      <c r="J37" s="49"/>
      <c r="K37" s="49"/>
      <c r="L37" s="50"/>
      <c r="M37" s="562"/>
    </row>
    <row r="38" spans="1:13" ht="12.75">
      <c r="A38" s="1455"/>
      <c r="B38" s="428" t="s">
        <v>390</v>
      </c>
      <c r="C38" s="48"/>
      <c r="D38" s="49"/>
      <c r="E38" s="49"/>
      <c r="F38" s="49"/>
      <c r="G38" s="49"/>
      <c r="H38" s="49"/>
      <c r="I38" s="49"/>
      <c r="J38" s="49"/>
      <c r="K38" s="49"/>
      <c r="L38" s="50"/>
      <c r="M38" s="562"/>
    </row>
    <row r="39" spans="1:13" ht="13.5" thickBot="1">
      <c r="A39" s="1458"/>
      <c r="B39" s="435" t="s">
        <v>391</v>
      </c>
      <c r="C39" s="54"/>
      <c r="D39" s="55"/>
      <c r="E39" s="55"/>
      <c r="F39" s="55"/>
      <c r="G39" s="55"/>
      <c r="H39" s="55"/>
      <c r="I39" s="55"/>
      <c r="J39" s="55"/>
      <c r="K39" s="55"/>
      <c r="L39" s="56"/>
      <c r="M39" s="562"/>
    </row>
    <row r="40" spans="1:13" ht="13.5" thickTop="1">
      <c r="A40" s="562"/>
      <c r="B40" s="562"/>
      <c r="C40" s="562"/>
      <c r="D40" s="562"/>
      <c r="E40" s="562"/>
      <c r="F40" s="562"/>
      <c r="G40" s="562"/>
      <c r="H40" s="562"/>
      <c r="I40" s="562"/>
      <c r="J40" s="562"/>
      <c r="K40" s="562"/>
      <c r="L40" s="562"/>
      <c r="M40" s="562"/>
    </row>
    <row r="42" ht="12.75">
      <c r="C42" s="417"/>
    </row>
    <row r="43" ht="12.75">
      <c r="C43" s="417"/>
    </row>
  </sheetData>
  <sheetProtection/>
  <mergeCells count="18">
    <mergeCell ref="E9:E10"/>
    <mergeCell ref="A3:C3"/>
    <mergeCell ref="A1:B1"/>
    <mergeCell ref="A12:A25"/>
    <mergeCell ref="A26:A39"/>
    <mergeCell ref="A6:C6"/>
    <mergeCell ref="K3:L3"/>
    <mergeCell ref="A4:C4"/>
    <mergeCell ref="A5:C5"/>
    <mergeCell ref="A7:L7"/>
    <mergeCell ref="A9:B9"/>
    <mergeCell ref="C9:C10"/>
    <mergeCell ref="D9:D10"/>
    <mergeCell ref="F9:F10"/>
    <mergeCell ref="G9:H9"/>
    <mergeCell ref="I9:J9"/>
    <mergeCell ref="K9:L9"/>
    <mergeCell ref="A10:B11"/>
  </mergeCells>
  <hyperlinks>
    <hyperlink ref="A1" location="'SP-Почетна'!A1" display="SP_Почетна"/>
    <hyperlink ref="A1:B1" location="'СП-Почетна'!A1" display="SP_Почетна"/>
  </hyperlinks>
  <printOptions horizontalCentered="1"/>
  <pageMargins left="0.15748031496062992" right="0.15748031496062992" top="0.1968503937007874" bottom="0.5905511811023623" header="0.3937007874015748" footer="0.1968503937007874"/>
  <pageSetup horizontalDpi="600" verticalDpi="600" orientation="portrait" paperSize="9" scale="92" r:id="rId1"/>
  <headerFooter alignWithMargins="0">
    <oddHeader>&amp;R&amp;P (&amp;N)
</oddHeader>
    <oddFooter>&amp;LИзработил:________________&amp;CКонтролирал:______________&amp;RОдобрил:__________________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L52"/>
  <sheetViews>
    <sheetView showGridLines="0" zoomScalePageLayoutView="0" workbookViewId="0" topLeftCell="A1">
      <pane ySplit="10" topLeftCell="A35" activePane="bottomLeft" state="frozen"/>
      <selection pane="topLeft" activeCell="A1" sqref="A1"/>
      <selection pane="bottomLeft" activeCell="A49" sqref="A49"/>
    </sheetView>
  </sheetViews>
  <sheetFormatPr defaultColWidth="9.140625" defaultRowHeight="12.75"/>
  <cols>
    <col min="1" max="1" width="28.57421875" style="375" customWidth="1"/>
    <col min="2" max="2" width="7.57421875" style="375" customWidth="1"/>
    <col min="3" max="3" width="30.57421875" style="375" customWidth="1"/>
    <col min="4" max="6" width="10.7109375" style="375" customWidth="1"/>
    <col min="7" max="12" width="9.7109375" style="375" customWidth="1"/>
    <col min="13" max="14" width="9.8515625" style="375" customWidth="1"/>
    <col min="15" max="16384" width="9.140625" style="375" customWidth="1"/>
  </cols>
  <sheetData>
    <row r="1" spans="1:12" s="540" customFormat="1" ht="16.5" customHeight="1">
      <c r="A1" s="1536" t="s">
        <v>672</v>
      </c>
      <c r="B1" s="1536"/>
      <c r="C1" s="543"/>
      <c r="D1" s="543"/>
      <c r="E1" s="543"/>
      <c r="F1" s="566"/>
      <c r="G1" s="543"/>
      <c r="L1" s="565"/>
    </row>
    <row r="2" spans="1:12" s="540" customFormat="1" ht="16.5" customHeight="1">
      <c r="A2" s="543"/>
      <c r="B2" s="543"/>
      <c r="C2" s="543"/>
      <c r="D2" s="543"/>
      <c r="E2" s="543"/>
      <c r="F2" s="566"/>
      <c r="G2" s="543"/>
      <c r="L2" s="565"/>
    </row>
    <row r="3" spans="1:12" s="540" customFormat="1" ht="16.5" customHeight="1">
      <c r="A3" s="1503" t="str">
        <f>'СП-Почетна'!C23</f>
        <v>(група)</v>
      </c>
      <c r="B3" s="1503"/>
      <c r="C3" s="1503"/>
      <c r="D3" s="543"/>
      <c r="E3" s="543"/>
      <c r="F3" s="566"/>
      <c r="G3" s="543"/>
      <c r="L3" s="565"/>
    </row>
    <row r="4" spans="1:12" s="540" customFormat="1" ht="16.5" customHeight="1">
      <c r="A4" s="461" t="str">
        <f>'СП-Почетна'!C22</f>
        <v>(назив на друштво)</v>
      </c>
      <c r="B4" s="543"/>
      <c r="C4" s="543"/>
      <c r="D4" s="543"/>
      <c r="E4" s="543"/>
      <c r="F4" s="566"/>
      <c r="G4" s="543"/>
      <c r="L4" s="565"/>
    </row>
    <row r="5" spans="1:12" s="540" customFormat="1" ht="16.5" customHeight="1">
      <c r="A5" s="461" t="str">
        <f>'СП-Почетна'!C24</f>
        <v>(период)</v>
      </c>
      <c r="B5" s="543"/>
      <c r="C5" s="543"/>
      <c r="D5" s="543"/>
      <c r="E5" s="543"/>
      <c r="F5" s="566"/>
      <c r="G5" s="543"/>
      <c r="L5" s="565"/>
    </row>
    <row r="6" spans="1:7" s="540" customFormat="1" ht="12.75" customHeight="1">
      <c r="A6" s="632" t="str">
        <f>'СП-Почетна'!C25</f>
        <v>(тековна година)</v>
      </c>
      <c r="B6" s="543"/>
      <c r="C6" s="543"/>
      <c r="D6" s="543"/>
      <c r="E6" s="567"/>
      <c r="F6" s="566"/>
      <c r="G6" s="543"/>
    </row>
    <row r="7" spans="1:7" s="540" customFormat="1" ht="18" customHeight="1">
      <c r="A7" s="1581" t="s">
        <v>658</v>
      </c>
      <c r="B7" s="1581"/>
      <c r="C7" s="1581"/>
      <c r="D7" s="1581"/>
      <c r="E7" s="1581"/>
      <c r="F7" s="1581"/>
      <c r="G7" s="543"/>
    </row>
    <row r="8" spans="1:7" s="540" customFormat="1" ht="12.75" customHeight="1" thickBot="1">
      <c r="A8" s="568"/>
      <c r="B8" s="568"/>
      <c r="C8" s="568"/>
      <c r="D8" s="568"/>
      <c r="E8" s="568"/>
      <c r="F8" s="568"/>
      <c r="G8" s="543"/>
    </row>
    <row r="9" spans="1:7" s="374" customFormat="1" ht="36" customHeight="1" thickTop="1">
      <c r="A9" s="1582"/>
      <c r="B9" s="1583"/>
      <c r="C9" s="569" t="s">
        <v>413</v>
      </c>
      <c r="D9" s="570" t="s">
        <v>4</v>
      </c>
      <c r="E9" s="571" t="s">
        <v>5</v>
      </c>
      <c r="F9" s="781" t="s">
        <v>310</v>
      </c>
      <c r="G9" s="390"/>
    </row>
    <row r="10" spans="1:7" ht="12" customHeight="1">
      <c r="A10" s="1584"/>
      <c r="B10" s="1585"/>
      <c r="C10" s="572" t="s">
        <v>288</v>
      </c>
      <c r="D10" s="573" t="s">
        <v>293</v>
      </c>
      <c r="E10" s="574" t="s">
        <v>295</v>
      </c>
      <c r="F10" s="575" t="s">
        <v>313</v>
      </c>
      <c r="G10" s="393"/>
    </row>
    <row r="11" spans="1:9" ht="12.75" customHeight="1">
      <c r="A11" s="577" t="s">
        <v>886</v>
      </c>
      <c r="B11" s="578" t="s">
        <v>288</v>
      </c>
      <c r="C11" s="1586"/>
      <c r="D11" s="782">
        <f>D12+D14+D15</f>
        <v>0</v>
      </c>
      <c r="E11" s="588">
        <f>SUM(E12:E15)</f>
        <v>0</v>
      </c>
      <c r="F11" s="589"/>
      <c r="G11" s="393"/>
      <c r="I11" s="457"/>
    </row>
    <row r="12" spans="1:9" ht="12.75" customHeight="1">
      <c r="A12" s="579" t="s">
        <v>546</v>
      </c>
      <c r="B12" s="580" t="s">
        <v>547</v>
      </c>
      <c r="C12" s="1587"/>
      <c r="D12" s="85"/>
      <c r="E12" s="86"/>
      <c r="F12" s="590"/>
      <c r="G12" s="393"/>
      <c r="I12" s="457"/>
    </row>
    <row r="13" spans="1:9" ht="12.75" customHeight="1">
      <c r="A13" s="579" t="s">
        <v>548</v>
      </c>
      <c r="B13" s="580" t="s">
        <v>549</v>
      </c>
      <c r="C13" s="1587"/>
      <c r="D13" s="85"/>
      <c r="E13" s="86"/>
      <c r="F13" s="590"/>
      <c r="G13" s="393"/>
      <c r="I13" s="457"/>
    </row>
    <row r="14" spans="1:9" ht="12.75" customHeight="1">
      <c r="A14" s="579" t="s">
        <v>550</v>
      </c>
      <c r="B14" s="580" t="s">
        <v>551</v>
      </c>
      <c r="C14" s="1587"/>
      <c r="D14" s="85"/>
      <c r="E14" s="86"/>
      <c r="F14" s="590"/>
      <c r="G14" s="393"/>
      <c r="I14" s="457"/>
    </row>
    <row r="15" spans="1:9" ht="12.75" customHeight="1">
      <c r="A15" s="581" t="s">
        <v>350</v>
      </c>
      <c r="B15" s="582" t="s">
        <v>423</v>
      </c>
      <c r="C15" s="1587"/>
      <c r="D15" s="87"/>
      <c r="E15" s="88"/>
      <c r="F15" s="591"/>
      <c r="G15" s="393"/>
      <c r="I15" s="457"/>
    </row>
    <row r="16" spans="1:9" ht="12.75" customHeight="1">
      <c r="A16" s="583" t="s">
        <v>424</v>
      </c>
      <c r="B16" s="584" t="s">
        <v>318</v>
      </c>
      <c r="C16" s="587"/>
      <c r="D16" s="593">
        <f>SUM(D17:D20)</f>
        <v>0</v>
      </c>
      <c r="E16" s="593">
        <f>SUM(E17:E20)</f>
        <v>0</v>
      </c>
      <c r="F16" s="592">
        <f>SUM(F17:F20)</f>
        <v>0</v>
      </c>
      <c r="G16" s="393"/>
      <c r="I16" s="457"/>
    </row>
    <row r="17" spans="1:9" ht="12.75" customHeight="1">
      <c r="A17" s="579"/>
      <c r="B17" s="783" t="s">
        <v>784</v>
      </c>
      <c r="C17" s="89" t="s">
        <v>666</v>
      </c>
      <c r="D17" s="85"/>
      <c r="E17" s="86"/>
      <c r="F17" s="90"/>
      <c r="G17" s="393"/>
      <c r="I17" s="457"/>
    </row>
    <row r="18" spans="1:9" ht="12.75" customHeight="1">
      <c r="A18" s="579"/>
      <c r="B18" s="783" t="s">
        <v>785</v>
      </c>
      <c r="C18" s="89" t="s">
        <v>667</v>
      </c>
      <c r="D18" s="85"/>
      <c r="E18" s="86"/>
      <c r="F18" s="90"/>
      <c r="G18" s="393"/>
      <c r="I18" s="457"/>
    </row>
    <row r="19" spans="1:9" ht="12.75" customHeight="1">
      <c r="A19" s="579"/>
      <c r="B19" s="783" t="s">
        <v>786</v>
      </c>
      <c r="C19" s="89" t="s">
        <v>668</v>
      </c>
      <c r="D19" s="85"/>
      <c r="E19" s="86"/>
      <c r="F19" s="90"/>
      <c r="G19" s="393"/>
      <c r="I19" s="457"/>
    </row>
    <row r="20" spans="1:9" ht="12.75" customHeight="1">
      <c r="A20" s="581" t="s">
        <v>552</v>
      </c>
      <c r="B20" s="582"/>
      <c r="C20" s="91"/>
      <c r="D20" s="87"/>
      <c r="E20" s="88"/>
      <c r="F20" s="92"/>
      <c r="G20" s="393"/>
      <c r="I20" s="457"/>
    </row>
    <row r="21" spans="1:9" ht="12.75" customHeight="1">
      <c r="A21" s="583" t="s">
        <v>553</v>
      </c>
      <c r="B21" s="584" t="s">
        <v>323</v>
      </c>
      <c r="C21" s="587"/>
      <c r="D21" s="593">
        <f>SUM(D22:D25)</f>
        <v>0</v>
      </c>
      <c r="E21" s="593">
        <f>SUM(E22:E25)</f>
        <v>0</v>
      </c>
      <c r="F21" s="592">
        <f>SUM(F22:F25)</f>
        <v>0</v>
      </c>
      <c r="G21" s="393"/>
      <c r="I21" s="457"/>
    </row>
    <row r="22" spans="1:9" ht="12.75" customHeight="1">
      <c r="A22" s="579"/>
      <c r="B22" s="783" t="s">
        <v>787</v>
      </c>
      <c r="C22" s="89" t="s">
        <v>666</v>
      </c>
      <c r="D22" s="85"/>
      <c r="E22" s="86"/>
      <c r="F22" s="90"/>
      <c r="G22" s="393"/>
      <c r="I22" s="457"/>
    </row>
    <row r="23" spans="1:9" ht="12.75" customHeight="1">
      <c r="A23" s="579"/>
      <c r="B23" s="783" t="s">
        <v>788</v>
      </c>
      <c r="C23" s="89" t="s">
        <v>667</v>
      </c>
      <c r="D23" s="85"/>
      <c r="E23" s="86"/>
      <c r="F23" s="90"/>
      <c r="G23" s="393"/>
      <c r="I23" s="457"/>
    </row>
    <row r="24" spans="1:9" ht="12.75" customHeight="1">
      <c r="A24" s="579"/>
      <c r="B24" s="783" t="s">
        <v>789</v>
      </c>
      <c r="C24" s="89" t="s">
        <v>668</v>
      </c>
      <c r="D24" s="85"/>
      <c r="E24" s="86"/>
      <c r="F24" s="90"/>
      <c r="G24" s="393"/>
      <c r="I24" s="457"/>
    </row>
    <row r="25" spans="1:9" ht="12.75" customHeight="1">
      <c r="A25" s="579" t="s">
        <v>552</v>
      </c>
      <c r="B25" s="580"/>
      <c r="C25" s="89"/>
      <c r="D25" s="85"/>
      <c r="E25" s="86"/>
      <c r="F25" s="90"/>
      <c r="G25" s="393"/>
      <c r="I25" s="457"/>
    </row>
    <row r="26" spans="1:9" ht="12.75" customHeight="1">
      <c r="A26" s="583" t="s">
        <v>554</v>
      </c>
      <c r="B26" s="584" t="s">
        <v>555</v>
      </c>
      <c r="C26" s="587"/>
      <c r="D26" s="593">
        <f>SUM(D27:D30)</f>
        <v>0</v>
      </c>
      <c r="E26" s="593">
        <f>SUM(E27:E30)</f>
        <v>0</v>
      </c>
      <c r="F26" s="592">
        <f>SUM(F27:F30)</f>
        <v>0</v>
      </c>
      <c r="G26" s="393"/>
      <c r="I26" s="457"/>
    </row>
    <row r="27" spans="1:9" ht="12.75" customHeight="1">
      <c r="A27" s="579"/>
      <c r="B27" s="783" t="s">
        <v>853</v>
      </c>
      <c r="C27" s="89" t="s">
        <v>440</v>
      </c>
      <c r="D27" s="85"/>
      <c r="E27" s="86"/>
      <c r="F27" s="90"/>
      <c r="G27" s="393"/>
      <c r="I27" s="457"/>
    </row>
    <row r="28" spans="1:9" ht="12.75" customHeight="1">
      <c r="A28" s="579"/>
      <c r="B28" s="783" t="s">
        <v>854</v>
      </c>
      <c r="C28" s="89" t="s">
        <v>441</v>
      </c>
      <c r="D28" s="85"/>
      <c r="E28" s="86"/>
      <c r="F28" s="90"/>
      <c r="G28" s="393"/>
      <c r="I28" s="457"/>
    </row>
    <row r="29" spans="1:9" ht="12.75" customHeight="1">
      <c r="A29" s="579"/>
      <c r="B29" s="783" t="s">
        <v>855</v>
      </c>
      <c r="C29" s="89" t="s">
        <v>442</v>
      </c>
      <c r="D29" s="85"/>
      <c r="E29" s="86"/>
      <c r="F29" s="90"/>
      <c r="G29" s="393"/>
      <c r="I29" s="457"/>
    </row>
    <row r="30" spans="1:9" ht="12.75" customHeight="1">
      <c r="A30" s="581" t="s">
        <v>437</v>
      </c>
      <c r="B30" s="582"/>
      <c r="C30" s="91"/>
      <c r="D30" s="87"/>
      <c r="E30" s="88"/>
      <c r="F30" s="92"/>
      <c r="G30" s="393"/>
      <c r="I30" s="457"/>
    </row>
    <row r="31" spans="1:9" ht="12.75" customHeight="1">
      <c r="A31" s="583" t="s">
        <v>556</v>
      </c>
      <c r="B31" s="584" t="s">
        <v>557</v>
      </c>
      <c r="C31" s="587"/>
      <c r="D31" s="593">
        <f>SUM(D32:D35)</f>
        <v>0</v>
      </c>
      <c r="E31" s="593">
        <f>SUM(E32:E35)</f>
        <v>0</v>
      </c>
      <c r="F31" s="592">
        <f>SUM(F32:F35)</f>
        <v>0</v>
      </c>
      <c r="G31" s="393"/>
      <c r="I31" s="457"/>
    </row>
    <row r="32" spans="1:9" ht="12.75" customHeight="1">
      <c r="A32" s="579"/>
      <c r="B32" s="783" t="s">
        <v>856</v>
      </c>
      <c r="C32" s="89" t="s">
        <v>440</v>
      </c>
      <c r="D32" s="85"/>
      <c r="E32" s="86"/>
      <c r="F32" s="90"/>
      <c r="G32" s="393"/>
      <c r="I32" s="457"/>
    </row>
    <row r="33" spans="1:9" ht="12.75" customHeight="1">
      <c r="A33" s="579"/>
      <c r="B33" s="783" t="s">
        <v>857</v>
      </c>
      <c r="C33" s="89" t="s">
        <v>441</v>
      </c>
      <c r="D33" s="85"/>
      <c r="E33" s="86"/>
      <c r="F33" s="90"/>
      <c r="G33" s="393"/>
      <c r="I33" s="457"/>
    </row>
    <row r="34" spans="1:9" ht="12.75" customHeight="1">
      <c r="A34" s="579"/>
      <c r="B34" s="783" t="s">
        <v>858</v>
      </c>
      <c r="C34" s="89" t="s">
        <v>442</v>
      </c>
      <c r="D34" s="85"/>
      <c r="E34" s="86"/>
      <c r="F34" s="90"/>
      <c r="G34" s="393"/>
      <c r="I34" s="457"/>
    </row>
    <row r="35" spans="1:9" ht="12.75" customHeight="1">
      <c r="A35" s="579" t="s">
        <v>437</v>
      </c>
      <c r="B35" s="580"/>
      <c r="C35" s="89"/>
      <c r="D35" s="85"/>
      <c r="E35" s="86"/>
      <c r="F35" s="90"/>
      <c r="G35" s="393"/>
      <c r="I35" s="457"/>
    </row>
    <row r="36" spans="1:9" ht="12.75" customHeight="1">
      <c r="A36" s="583" t="s">
        <v>558</v>
      </c>
      <c r="B36" s="584" t="s">
        <v>559</v>
      </c>
      <c r="C36" s="587"/>
      <c r="D36" s="593">
        <f>SUM(D37:D40)</f>
        <v>0</v>
      </c>
      <c r="E36" s="593">
        <f>SUM(E37:E40)</f>
        <v>0</v>
      </c>
      <c r="F36" s="592">
        <f>SUM(F37:F40)</f>
        <v>0</v>
      </c>
      <c r="G36" s="393"/>
      <c r="I36" s="457"/>
    </row>
    <row r="37" spans="1:9" ht="12.75" customHeight="1">
      <c r="A37" s="579"/>
      <c r="B37" s="783" t="s">
        <v>859</v>
      </c>
      <c r="C37" s="89" t="s">
        <v>440</v>
      </c>
      <c r="D37" s="85"/>
      <c r="E37" s="86"/>
      <c r="F37" s="90"/>
      <c r="G37" s="393"/>
      <c r="I37" s="457"/>
    </row>
    <row r="38" spans="1:9" ht="12.75" customHeight="1">
      <c r="A38" s="579"/>
      <c r="B38" s="783" t="s">
        <v>860</v>
      </c>
      <c r="C38" s="89" t="s">
        <v>441</v>
      </c>
      <c r="D38" s="85"/>
      <c r="E38" s="86"/>
      <c r="F38" s="90"/>
      <c r="G38" s="393"/>
      <c r="I38" s="457"/>
    </row>
    <row r="39" spans="1:9" ht="12.75" customHeight="1">
      <c r="A39" s="579"/>
      <c r="B39" s="783" t="s">
        <v>861</v>
      </c>
      <c r="C39" s="89" t="s">
        <v>442</v>
      </c>
      <c r="D39" s="85"/>
      <c r="E39" s="86"/>
      <c r="F39" s="90"/>
      <c r="G39" s="393"/>
      <c r="I39" s="457"/>
    </row>
    <row r="40" spans="1:9" ht="12.75" customHeight="1">
      <c r="A40" s="579" t="s">
        <v>437</v>
      </c>
      <c r="B40" s="580"/>
      <c r="C40" s="89"/>
      <c r="D40" s="85"/>
      <c r="E40" s="86"/>
      <c r="F40" s="90"/>
      <c r="G40" s="393"/>
      <c r="I40" s="457"/>
    </row>
    <row r="41" spans="1:9" ht="12.75" customHeight="1">
      <c r="A41" s="583" t="s">
        <v>560</v>
      </c>
      <c r="B41" s="584" t="s">
        <v>561</v>
      </c>
      <c r="C41" s="587"/>
      <c r="D41" s="593">
        <f>SUM(D42:D45)</f>
        <v>0</v>
      </c>
      <c r="E41" s="593">
        <f>SUM(E42:E45)</f>
        <v>0</v>
      </c>
      <c r="F41" s="592">
        <f>SUM(F42:F45)</f>
        <v>0</v>
      </c>
      <c r="G41" s="393"/>
      <c r="I41" s="457"/>
    </row>
    <row r="42" spans="1:9" ht="12.75" customHeight="1">
      <c r="A42" s="579"/>
      <c r="B42" s="783" t="s">
        <v>862</v>
      </c>
      <c r="C42" s="89" t="s">
        <v>440</v>
      </c>
      <c r="D42" s="85"/>
      <c r="E42" s="86"/>
      <c r="F42" s="90"/>
      <c r="G42" s="393"/>
      <c r="I42" s="457"/>
    </row>
    <row r="43" spans="1:9" ht="12.75" customHeight="1">
      <c r="A43" s="579"/>
      <c r="B43" s="783" t="s">
        <v>863</v>
      </c>
      <c r="C43" s="89" t="s">
        <v>441</v>
      </c>
      <c r="D43" s="85"/>
      <c r="E43" s="86"/>
      <c r="F43" s="90"/>
      <c r="G43" s="393"/>
      <c r="I43" s="457"/>
    </row>
    <row r="44" spans="1:9" ht="12.75" customHeight="1">
      <c r="A44" s="579"/>
      <c r="B44" s="783" t="s">
        <v>864</v>
      </c>
      <c r="C44" s="89" t="s">
        <v>442</v>
      </c>
      <c r="D44" s="85"/>
      <c r="E44" s="86"/>
      <c r="F44" s="90"/>
      <c r="G44" s="393"/>
      <c r="I44" s="457"/>
    </row>
    <row r="45" spans="1:9" ht="12.75" customHeight="1">
      <c r="A45" s="581" t="s">
        <v>437</v>
      </c>
      <c r="B45" s="582"/>
      <c r="C45" s="91"/>
      <c r="D45" s="87"/>
      <c r="E45" s="88"/>
      <c r="F45" s="92"/>
      <c r="G45" s="393"/>
      <c r="I45" s="457"/>
    </row>
    <row r="46" spans="1:9" ht="12.75" customHeight="1">
      <c r="A46" s="583" t="s">
        <v>728</v>
      </c>
      <c r="B46" s="584" t="s">
        <v>461</v>
      </c>
      <c r="C46" s="587"/>
      <c r="D46" s="696">
        <f>D47+D49+D50</f>
        <v>0</v>
      </c>
      <c r="E46" s="593">
        <f>SUM(E47:E50)</f>
        <v>0</v>
      </c>
      <c r="F46" s="592">
        <f>SUM(F47:F50)</f>
        <v>0</v>
      </c>
      <c r="G46" s="393"/>
      <c r="I46" s="457"/>
    </row>
    <row r="47" spans="1:9" ht="12.75" customHeight="1">
      <c r="A47" s="579" t="s">
        <v>546</v>
      </c>
      <c r="B47" s="580" t="s">
        <v>562</v>
      </c>
      <c r="C47" s="1588"/>
      <c r="D47" s="87"/>
      <c r="E47" s="88"/>
      <c r="F47" s="92"/>
      <c r="G47" s="393"/>
      <c r="I47" s="457"/>
    </row>
    <row r="48" spans="1:9" ht="12.75" customHeight="1">
      <c r="A48" s="579" t="s">
        <v>548</v>
      </c>
      <c r="B48" s="580" t="s">
        <v>563</v>
      </c>
      <c r="C48" s="1587"/>
      <c r="D48" s="87"/>
      <c r="E48" s="88"/>
      <c r="F48" s="92"/>
      <c r="G48" s="393"/>
      <c r="I48" s="457"/>
    </row>
    <row r="49" spans="1:9" ht="12.75" customHeight="1">
      <c r="A49" s="579" t="s">
        <v>550</v>
      </c>
      <c r="B49" s="580" t="s">
        <v>659</v>
      </c>
      <c r="C49" s="1587"/>
      <c r="D49" s="87"/>
      <c r="E49" s="88"/>
      <c r="F49" s="92"/>
      <c r="G49" s="393"/>
      <c r="I49" s="457"/>
    </row>
    <row r="50" spans="1:9" ht="12.75" customHeight="1" thickBot="1">
      <c r="A50" s="585" t="s">
        <v>350</v>
      </c>
      <c r="B50" s="586" t="s">
        <v>467</v>
      </c>
      <c r="C50" s="1589"/>
      <c r="D50" s="93"/>
      <c r="E50" s="94"/>
      <c r="F50" s="95"/>
      <c r="G50" s="393"/>
      <c r="I50" s="457"/>
    </row>
    <row r="51" spans="1:9" ht="12.75" customHeight="1" thickBot="1" thickTop="1">
      <c r="A51" s="480" t="s">
        <v>359</v>
      </c>
      <c r="B51" s="784" t="s">
        <v>814</v>
      </c>
      <c r="C51" s="576"/>
      <c r="D51" s="556">
        <f>SUM(D46,D41,D36,D26,D21,D16,D11)</f>
        <v>0</v>
      </c>
      <c r="E51" s="559">
        <f>SUM(E46,E41,E36,E31,E26,E21,E16,E11)</f>
        <v>0</v>
      </c>
      <c r="F51" s="557">
        <f>SUM(F46,F41,F36,F31,F26,F21,F16,F11)</f>
        <v>0</v>
      </c>
      <c r="G51" s="393"/>
      <c r="I51" s="457"/>
    </row>
    <row r="52" spans="1:7" ht="12" thickTop="1">
      <c r="A52" s="393"/>
      <c r="B52" s="393"/>
      <c r="C52" s="393"/>
      <c r="D52" s="393"/>
      <c r="E52" s="393"/>
      <c r="F52" s="393"/>
      <c r="G52" s="393"/>
    </row>
  </sheetData>
  <sheetProtection insertRows="0" deleteRows="0"/>
  <mergeCells count="6">
    <mergeCell ref="A7:F7"/>
    <mergeCell ref="A9:B10"/>
    <mergeCell ref="C11:C15"/>
    <mergeCell ref="C47:C50"/>
    <mergeCell ref="A1:B1"/>
    <mergeCell ref="A3:C3"/>
  </mergeCells>
  <hyperlinks>
    <hyperlink ref="A1" location="'SP-Почетна'!A1" display="SP_Почетна"/>
    <hyperlink ref="A1:B1" location="'СП-Почетна'!A1" display="SP_Почетна"/>
  </hyperlinks>
  <printOptions/>
  <pageMargins left="0.3937007874015748" right="0.1968503937007874" top="0.1968503937007874" bottom="0.5905511811023623" header="0.3937007874015748" footer="0.1968503937007874"/>
  <pageSetup horizontalDpi="600" verticalDpi="600" orientation="portrait" paperSize="9" r:id="rId1"/>
  <headerFooter scaleWithDoc="0">
    <oddHeader>&amp;R&amp;P(&amp;N)</oddHeader>
    <oddFooter>&amp;LИзработил:________________&amp;CКонтролирал:______________&amp;RОдобрил:__________________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P27"/>
  <sheetViews>
    <sheetView showGridLines="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E27" sqref="E27"/>
    </sheetView>
  </sheetViews>
  <sheetFormatPr defaultColWidth="9.140625" defaultRowHeight="12.75"/>
  <cols>
    <col min="1" max="1" width="24.8515625" style="307" customWidth="1"/>
    <col min="2" max="2" width="6.140625" style="306" customWidth="1"/>
    <col min="3" max="3" width="8.00390625" style="307" customWidth="1"/>
    <col min="4" max="8" width="9.140625" style="307" customWidth="1"/>
    <col min="9" max="9" width="9.00390625" style="307" customWidth="1"/>
    <col min="10" max="10" width="63.28125" style="307" customWidth="1"/>
    <col min="11" max="16384" width="9.140625" style="307" customWidth="1"/>
  </cols>
  <sheetData>
    <row r="1" spans="1:16" ht="12.75">
      <c r="A1" s="146" t="s">
        <v>672</v>
      </c>
      <c r="B1" s="308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1:16" ht="12.75">
      <c r="A2" s="309"/>
      <c r="B2" s="308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1:16" ht="12.75">
      <c r="A3" s="879" t="str">
        <f>'СП-Почетна'!C23</f>
        <v>(група)</v>
      </c>
      <c r="B3" s="308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1:16" ht="12.75">
      <c r="A4" s="877" t="str">
        <f>'СП-Почетна'!C22</f>
        <v>(назив на друштво)</v>
      </c>
      <c r="B4" s="308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1:16" ht="11.25" customHeight="1">
      <c r="A5" s="878" t="str">
        <f>'СП-Почетна'!C24</f>
        <v>(период)</v>
      </c>
      <c r="B5" s="308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</row>
    <row r="6" spans="1:16" ht="12" customHeight="1">
      <c r="A6" s="880" t="str">
        <f>'СП-Почетна'!C25</f>
        <v>(тековна година)</v>
      </c>
      <c r="B6" s="308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</row>
    <row r="7" spans="1:16" ht="30.75" customHeight="1">
      <c r="A7" s="1523" t="s">
        <v>934</v>
      </c>
      <c r="B7" s="1523"/>
      <c r="C7" s="1523"/>
      <c r="D7" s="1523"/>
      <c r="E7" s="1523"/>
      <c r="F7" s="1523"/>
      <c r="G7" s="1523"/>
      <c r="H7" s="1523"/>
      <c r="I7" s="1523"/>
      <c r="J7" s="1523"/>
      <c r="K7" s="1425"/>
      <c r="L7" s="1425"/>
      <c r="M7" s="1425"/>
      <c r="N7" s="1425"/>
      <c r="O7" s="1425"/>
      <c r="P7" s="1425"/>
    </row>
    <row r="8" spans="1:16" ht="6.75" customHeight="1" thickBot="1">
      <c r="A8" s="309"/>
      <c r="B8" s="308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</row>
    <row r="9" spans="1:16" ht="13.5" thickTop="1">
      <c r="A9" s="1426"/>
      <c r="B9" s="1427"/>
      <c r="C9" s="1432" t="s">
        <v>926</v>
      </c>
      <c r="D9" s="1433"/>
      <c r="E9" s="1433"/>
      <c r="F9" s="1433"/>
      <c r="G9" s="1433"/>
      <c r="H9" s="1433"/>
      <c r="I9" s="1433"/>
      <c r="J9" s="1524"/>
      <c r="K9" s="309"/>
      <c r="L9" s="309"/>
      <c r="M9" s="309"/>
      <c r="N9" s="309"/>
      <c r="O9" s="309"/>
      <c r="P9" s="309"/>
    </row>
    <row r="10" spans="1:16" ht="61.5" customHeight="1">
      <c r="A10" s="1428"/>
      <c r="B10" s="1429"/>
      <c r="C10" s="310" t="s">
        <v>922</v>
      </c>
      <c r="D10" s="311" t="s">
        <v>923</v>
      </c>
      <c r="E10" s="311" t="s">
        <v>924</v>
      </c>
      <c r="F10" s="311" t="s">
        <v>944</v>
      </c>
      <c r="G10" s="311" t="s">
        <v>925</v>
      </c>
      <c r="H10" s="311" t="s">
        <v>932</v>
      </c>
      <c r="I10" s="311" t="s">
        <v>931</v>
      </c>
      <c r="J10" s="316" t="s">
        <v>933</v>
      </c>
      <c r="K10" s="309"/>
      <c r="L10" s="309"/>
      <c r="M10" s="309"/>
      <c r="N10" s="309"/>
      <c r="O10" s="309"/>
      <c r="P10" s="309"/>
    </row>
    <row r="11" spans="1:16" ht="12.75">
      <c r="A11" s="1430"/>
      <c r="B11" s="1431"/>
      <c r="C11" s="317" t="s">
        <v>288</v>
      </c>
      <c r="D11" s="318" t="s">
        <v>293</v>
      </c>
      <c r="E11" s="318" t="s">
        <v>295</v>
      </c>
      <c r="F11" s="318" t="s">
        <v>313</v>
      </c>
      <c r="G11" s="318" t="s">
        <v>314</v>
      </c>
      <c r="H11" s="318" t="s">
        <v>315</v>
      </c>
      <c r="I11" s="319" t="s">
        <v>316</v>
      </c>
      <c r="J11" s="883" t="s">
        <v>317</v>
      </c>
      <c r="K11" s="309"/>
      <c r="L11" s="309"/>
      <c r="M11" s="309"/>
      <c r="N11" s="309"/>
      <c r="O11" s="309"/>
      <c r="P11" s="309"/>
    </row>
    <row r="12" spans="1:11" ht="12.75">
      <c r="A12" s="1264" t="s">
        <v>691</v>
      </c>
      <c r="B12" s="1272" t="s">
        <v>935</v>
      </c>
      <c r="C12" s="20"/>
      <c r="D12" s="18"/>
      <c r="E12" s="18"/>
      <c r="F12" s="18"/>
      <c r="G12" s="18"/>
      <c r="H12" s="18"/>
      <c r="I12" s="18"/>
      <c r="J12" s="895"/>
      <c r="K12" s="309"/>
    </row>
    <row r="13" spans="1:11" ht="12.75">
      <c r="A13" s="1265" t="s">
        <v>945</v>
      </c>
      <c r="B13" s="1273" t="s">
        <v>946</v>
      </c>
      <c r="C13" s="1270"/>
      <c r="D13" s="1262"/>
      <c r="E13" s="1262"/>
      <c r="F13" s="1262"/>
      <c r="G13" s="1262"/>
      <c r="H13" s="1262"/>
      <c r="I13" s="1262"/>
      <c r="J13" s="1263"/>
      <c r="K13" s="309"/>
    </row>
    <row r="14" spans="1:11" ht="12.75">
      <c r="A14" s="1265" t="s">
        <v>947</v>
      </c>
      <c r="B14" s="1273" t="s">
        <v>514</v>
      </c>
      <c r="C14" s="1270"/>
      <c r="D14" s="1262"/>
      <c r="E14" s="1262"/>
      <c r="F14" s="1262"/>
      <c r="G14" s="1262"/>
      <c r="H14" s="1262"/>
      <c r="I14" s="1262"/>
      <c r="J14" s="1263"/>
      <c r="K14" s="309"/>
    </row>
    <row r="15" spans="1:11" s="375" customFormat="1" ht="12.75" customHeight="1">
      <c r="A15" s="1266" t="s">
        <v>529</v>
      </c>
      <c r="B15" s="1273" t="s">
        <v>530</v>
      </c>
      <c r="C15" s="1270"/>
      <c r="D15" s="1262"/>
      <c r="E15" s="1262"/>
      <c r="F15" s="1262"/>
      <c r="G15" s="1262"/>
      <c r="H15" s="1262"/>
      <c r="I15" s="1262"/>
      <c r="J15" s="1263"/>
      <c r="K15" s="393"/>
    </row>
    <row r="16" spans="1:11" s="375" customFormat="1" ht="35.25" customHeight="1">
      <c r="A16" s="1267" t="s">
        <v>531</v>
      </c>
      <c r="B16" s="1273" t="s">
        <v>532</v>
      </c>
      <c r="C16" s="1270"/>
      <c r="D16" s="1262"/>
      <c r="E16" s="1262"/>
      <c r="F16" s="1262"/>
      <c r="G16" s="1262"/>
      <c r="H16" s="1262"/>
      <c r="I16" s="1262"/>
      <c r="J16" s="1263"/>
      <c r="K16" s="393"/>
    </row>
    <row r="17" spans="1:11" s="375" customFormat="1" ht="12.75" customHeight="1">
      <c r="A17" s="1266" t="s">
        <v>533</v>
      </c>
      <c r="B17" s="1273" t="s">
        <v>534</v>
      </c>
      <c r="C17" s="1270"/>
      <c r="D17" s="1262"/>
      <c r="E17" s="1262"/>
      <c r="F17" s="1262"/>
      <c r="G17" s="1262"/>
      <c r="H17" s="1262"/>
      <c r="I17" s="1262"/>
      <c r="J17" s="1263"/>
      <c r="K17" s="393"/>
    </row>
    <row r="18" spans="1:11" s="375" customFormat="1" ht="12.75" customHeight="1">
      <c r="A18" s="1266" t="s">
        <v>535</v>
      </c>
      <c r="B18" s="1273" t="s">
        <v>536</v>
      </c>
      <c r="C18" s="1270"/>
      <c r="D18" s="1262"/>
      <c r="E18" s="1262"/>
      <c r="F18" s="1262"/>
      <c r="G18" s="1262"/>
      <c r="H18" s="1262"/>
      <c r="I18" s="1262"/>
      <c r="J18" s="1263"/>
      <c r="K18" s="393"/>
    </row>
    <row r="19" spans="1:11" s="375" customFormat="1" ht="12.75" customHeight="1">
      <c r="A19" s="1266" t="s">
        <v>917</v>
      </c>
      <c r="B19" s="1273" t="s">
        <v>915</v>
      </c>
      <c r="C19" s="1270"/>
      <c r="D19" s="1262"/>
      <c r="E19" s="1262"/>
      <c r="F19" s="1262"/>
      <c r="G19" s="1262"/>
      <c r="H19" s="1262"/>
      <c r="I19" s="1262"/>
      <c r="J19" s="1263"/>
      <c r="K19" s="393"/>
    </row>
    <row r="20" spans="1:11" s="375" customFormat="1" ht="12.75" customHeight="1">
      <c r="A20" s="1266" t="s">
        <v>918</v>
      </c>
      <c r="B20" s="1273" t="s">
        <v>916</v>
      </c>
      <c r="C20" s="1270"/>
      <c r="D20" s="1262"/>
      <c r="E20" s="1262"/>
      <c r="F20" s="1262"/>
      <c r="G20" s="1262"/>
      <c r="H20" s="1262"/>
      <c r="I20" s="1262"/>
      <c r="J20" s="1263"/>
      <c r="K20" s="393"/>
    </row>
    <row r="21" spans="1:10" ht="13.5" thickBot="1">
      <c r="A21" s="1268" t="s">
        <v>930</v>
      </c>
      <c r="B21" s="1274" t="s">
        <v>288</v>
      </c>
      <c r="C21" s="1271"/>
      <c r="D21" s="889"/>
      <c r="E21" s="889"/>
      <c r="F21" s="889"/>
      <c r="G21" s="889"/>
      <c r="H21" s="889"/>
      <c r="I21" s="889"/>
      <c r="J21" s="896"/>
    </row>
    <row r="22" spans="1:11" ht="14.25" thickBot="1" thickTop="1">
      <c r="A22" s="1269" t="s">
        <v>359</v>
      </c>
      <c r="B22" s="1275" t="s">
        <v>814</v>
      </c>
      <c r="C22" s="363">
        <f>SUM(C12:C21)</f>
        <v>0</v>
      </c>
      <c r="D22" s="357">
        <f>SUM(D12:D21)</f>
        <v>0</v>
      </c>
      <c r="E22" s="357">
        <f>SUM(E12:E21)</f>
        <v>0</v>
      </c>
      <c r="F22" s="357">
        <f>SUM(F12:F21)</f>
        <v>0</v>
      </c>
      <c r="G22" s="357">
        <f>SUM(G12:G21)</f>
        <v>0</v>
      </c>
      <c r="H22" s="357"/>
      <c r="I22" s="357">
        <f>SUM(I12:I21)</f>
        <v>0</v>
      </c>
      <c r="J22" s="885"/>
      <c r="K22" s="309"/>
    </row>
    <row r="23" spans="1:11" ht="13.5" thickTop="1">
      <c r="A23" s="309"/>
      <c r="B23" s="308"/>
      <c r="C23" s="309"/>
      <c r="D23" s="309"/>
      <c r="E23" s="309"/>
      <c r="F23" s="309"/>
      <c r="G23" s="309"/>
      <c r="H23" s="309"/>
      <c r="I23" s="309"/>
      <c r="J23" s="309"/>
      <c r="K23" s="309"/>
    </row>
    <row r="24" ht="12.75">
      <c r="C24" s="375"/>
    </row>
    <row r="25" ht="12.75">
      <c r="C25" s="118"/>
    </row>
    <row r="26" ht="12.75">
      <c r="C26" s="118"/>
    </row>
    <row r="27" ht="12.75">
      <c r="C27" s="118"/>
    </row>
  </sheetData>
  <sheetProtection/>
  <mergeCells count="4">
    <mergeCell ref="A7:J7"/>
    <mergeCell ref="K7:P7"/>
    <mergeCell ref="A9:B11"/>
    <mergeCell ref="C9:J9"/>
  </mergeCells>
  <hyperlinks>
    <hyperlink ref="A1" location="'СП-Почетна'!A1" display="СП_Почетна"/>
  </hyperlinks>
  <printOptions/>
  <pageMargins left="0.1968503937007874" right="0.1968503937007874" top="0.1968503937007874" bottom="0.5905511811023623" header="0.31496062992125984" footer="0.1968503937007874"/>
  <pageSetup horizontalDpi="600" verticalDpi="600" orientation="landscape" paperSize="9" scale="92" r:id="rId1"/>
  <headerFooter>
    <oddHeader>&amp;R&amp;P (&amp;N)
</oddHeader>
    <oddFooter>&amp;LИзработил:________________&amp;CКонтолирал:_______________&amp;RОдобрил:__________________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N29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F23" sqref="F23"/>
    </sheetView>
  </sheetViews>
  <sheetFormatPr defaultColWidth="9.140625" defaultRowHeight="12.75"/>
  <cols>
    <col min="1" max="1" width="28.57421875" style="375" customWidth="1"/>
    <col min="2" max="2" width="7.57421875" style="375" customWidth="1"/>
    <col min="3" max="3" width="30.57421875" style="375" customWidth="1"/>
    <col min="4" max="7" width="10.7109375" style="375" customWidth="1"/>
    <col min="8" max="8" width="13.00390625" style="375" customWidth="1"/>
    <col min="9" max="14" width="9.7109375" style="375" customWidth="1"/>
    <col min="15" max="16" width="9.8515625" style="375" customWidth="1"/>
    <col min="17" max="16384" width="9.140625" style="375" customWidth="1"/>
  </cols>
  <sheetData>
    <row r="1" spans="1:14" s="540" customFormat="1" ht="16.5" customHeight="1">
      <c r="A1" s="1536" t="s">
        <v>672</v>
      </c>
      <c r="B1" s="1536"/>
      <c r="C1" s="543"/>
      <c r="D1" s="543"/>
      <c r="E1" s="543"/>
      <c r="F1" s="543"/>
      <c r="G1" s="543"/>
      <c r="H1" s="566"/>
      <c r="I1" s="543"/>
      <c r="N1" s="565"/>
    </row>
    <row r="2" spans="1:14" s="540" customFormat="1" ht="16.5" customHeight="1">
      <c r="A2" s="543"/>
      <c r="B2" s="543"/>
      <c r="C2" s="543"/>
      <c r="D2" s="543"/>
      <c r="E2" s="543"/>
      <c r="F2" s="543"/>
      <c r="G2" s="543"/>
      <c r="H2" s="566"/>
      <c r="I2" s="543"/>
      <c r="N2" s="565"/>
    </row>
    <row r="3" spans="1:14" s="540" customFormat="1" ht="16.5" customHeight="1">
      <c r="A3" s="1503" t="str">
        <f>'[1]СП-Почетна'!C23</f>
        <v>(група)</v>
      </c>
      <c r="B3" s="1503"/>
      <c r="C3" s="1503"/>
      <c r="D3" s="543"/>
      <c r="E3" s="543"/>
      <c r="F3" s="543"/>
      <c r="G3" s="543"/>
      <c r="H3" s="566"/>
      <c r="I3" s="543"/>
      <c r="N3" s="565"/>
    </row>
    <row r="4" spans="1:14" s="540" customFormat="1" ht="16.5" customHeight="1">
      <c r="A4" s="461" t="str">
        <f>'[1]СП-Почетна'!C22</f>
        <v>(назив на друштво)</v>
      </c>
      <c r="B4" s="543"/>
      <c r="C4" s="543"/>
      <c r="D4" s="543"/>
      <c r="E4" s="543"/>
      <c r="F4" s="543"/>
      <c r="G4" s="543"/>
      <c r="H4" s="566"/>
      <c r="I4" s="543"/>
      <c r="N4" s="565"/>
    </row>
    <row r="5" spans="1:14" s="540" customFormat="1" ht="16.5" customHeight="1">
      <c r="A5" s="461" t="str">
        <f>'[1]СП-Почетна'!C24</f>
        <v>(период)</v>
      </c>
      <c r="B5" s="543"/>
      <c r="C5" s="543"/>
      <c r="D5" s="543"/>
      <c r="E5" s="543"/>
      <c r="F5" s="543"/>
      <c r="G5" s="543"/>
      <c r="H5" s="566"/>
      <c r="I5" s="543"/>
      <c r="N5" s="565"/>
    </row>
    <row r="6" spans="1:9" s="540" customFormat="1" ht="12.75" customHeight="1">
      <c r="A6" s="632" t="str">
        <f>'[1]СП-Почетна'!C25</f>
        <v>(тековна година)</v>
      </c>
      <c r="B6" s="543"/>
      <c r="C6" s="543"/>
      <c r="D6" s="543"/>
      <c r="E6" s="567"/>
      <c r="F6" s="567"/>
      <c r="G6" s="567"/>
      <c r="H6" s="566"/>
      <c r="I6" s="543"/>
    </row>
    <row r="7" spans="1:9" s="540" customFormat="1" ht="32.25" customHeight="1">
      <c r="A7" s="1590" t="s">
        <v>958</v>
      </c>
      <c r="B7" s="1590"/>
      <c r="C7" s="1590"/>
      <c r="D7" s="1590"/>
      <c r="E7" s="1590"/>
      <c r="F7" s="1590"/>
      <c r="G7" s="1590"/>
      <c r="H7" s="1590"/>
      <c r="I7" s="543"/>
    </row>
    <row r="8" spans="1:9" s="540" customFormat="1" ht="12.75" customHeight="1" thickBot="1">
      <c r="A8" s="568"/>
      <c r="B8" s="568"/>
      <c r="C8" s="568"/>
      <c r="D8" s="568"/>
      <c r="E8" s="568"/>
      <c r="F8" s="568"/>
      <c r="G8" s="568"/>
      <c r="H8" s="568"/>
      <c r="I8" s="543"/>
    </row>
    <row r="9" spans="1:9" s="374" customFormat="1" ht="71.25" customHeight="1" thickTop="1">
      <c r="A9" s="1582"/>
      <c r="B9" s="1583"/>
      <c r="C9" s="1279" t="s">
        <v>413</v>
      </c>
      <c r="D9" s="570" t="s">
        <v>959</v>
      </c>
      <c r="E9" s="571" t="s">
        <v>960</v>
      </c>
      <c r="F9" s="571" t="s">
        <v>961</v>
      </c>
      <c r="G9" s="571" t="s">
        <v>962</v>
      </c>
      <c r="H9" s="781" t="s">
        <v>963</v>
      </c>
      <c r="I9" s="390"/>
    </row>
    <row r="10" spans="1:9" ht="12" customHeight="1">
      <c r="A10" s="1584"/>
      <c r="B10" s="1585"/>
      <c r="C10" s="572" t="s">
        <v>288</v>
      </c>
      <c r="D10" s="573" t="s">
        <v>293</v>
      </c>
      <c r="E10" s="574" t="s">
        <v>295</v>
      </c>
      <c r="F10" s="574" t="s">
        <v>313</v>
      </c>
      <c r="G10" s="574" t="s">
        <v>318</v>
      </c>
      <c r="H10" s="575" t="s">
        <v>323</v>
      </c>
      <c r="I10" s="393"/>
    </row>
    <row r="11" spans="1:11" ht="12.75" customHeight="1">
      <c r="A11" s="577" t="s">
        <v>886</v>
      </c>
      <c r="B11" s="578" t="s">
        <v>288</v>
      </c>
      <c r="C11" s="1280"/>
      <c r="D11" s="782"/>
      <c r="E11" s="1281"/>
      <c r="F11" s="1281"/>
      <c r="G11" s="1281"/>
      <c r="H11" s="1282"/>
      <c r="I11" s="393"/>
      <c r="K11" s="457"/>
    </row>
    <row r="12" spans="1:11" ht="12.75" customHeight="1">
      <c r="A12" s="583" t="s">
        <v>424</v>
      </c>
      <c r="B12" s="584" t="s">
        <v>318</v>
      </c>
      <c r="C12" s="587"/>
      <c r="D12" s="593">
        <f>SUM(D13:D16)</f>
        <v>0</v>
      </c>
      <c r="E12" s="593">
        <f>SUM(E13:E16)</f>
        <v>0</v>
      </c>
      <c r="F12" s="593">
        <f>SUM(F13:F16)</f>
        <v>0</v>
      </c>
      <c r="G12" s="593">
        <f>SUM(G13:G16)</f>
        <v>0</v>
      </c>
      <c r="H12" s="592">
        <f>SUM(H13:H16)</f>
        <v>0</v>
      </c>
      <c r="I12" s="393"/>
      <c r="K12" s="457"/>
    </row>
    <row r="13" spans="1:11" ht="12.75" customHeight="1">
      <c r="A13" s="579"/>
      <c r="B13" s="783" t="s">
        <v>784</v>
      </c>
      <c r="C13" s="89" t="s">
        <v>666</v>
      </c>
      <c r="D13" s="85"/>
      <c r="E13" s="86"/>
      <c r="F13" s="86"/>
      <c r="G13" s="86"/>
      <c r="H13" s="90"/>
      <c r="I13" s="393"/>
      <c r="K13" s="457"/>
    </row>
    <row r="14" spans="1:11" ht="12.75" customHeight="1">
      <c r="A14" s="579"/>
      <c r="B14" s="783" t="s">
        <v>785</v>
      </c>
      <c r="C14" s="89" t="s">
        <v>667</v>
      </c>
      <c r="D14" s="85"/>
      <c r="E14" s="86"/>
      <c r="F14" s="86"/>
      <c r="G14" s="86"/>
      <c r="H14" s="90"/>
      <c r="I14" s="393"/>
      <c r="K14" s="457"/>
    </row>
    <row r="15" spans="1:11" ht="12.75" customHeight="1">
      <c r="A15" s="579"/>
      <c r="B15" s="783" t="s">
        <v>786</v>
      </c>
      <c r="C15" s="89" t="s">
        <v>668</v>
      </c>
      <c r="D15" s="85"/>
      <c r="E15" s="86"/>
      <c r="F15" s="86"/>
      <c r="G15" s="86"/>
      <c r="H15" s="90"/>
      <c r="I15" s="393"/>
      <c r="K15" s="457"/>
    </row>
    <row r="16" spans="1:11" ht="12.75" customHeight="1">
      <c r="A16" s="581" t="s">
        <v>552</v>
      </c>
      <c r="B16" s="582"/>
      <c r="C16" s="91"/>
      <c r="D16" s="87"/>
      <c r="E16" s="88"/>
      <c r="F16" s="88"/>
      <c r="G16" s="88"/>
      <c r="H16" s="92"/>
      <c r="I16" s="393"/>
      <c r="K16" s="457"/>
    </row>
    <row r="17" spans="1:11" ht="12.75" customHeight="1">
      <c r="A17" s="583" t="s">
        <v>553</v>
      </c>
      <c r="B17" s="584" t="s">
        <v>323</v>
      </c>
      <c r="C17" s="587"/>
      <c r="D17" s="593">
        <f>SUM(D18:D21)</f>
        <v>0</v>
      </c>
      <c r="E17" s="593">
        <f>SUM(E18:E21)</f>
        <v>0</v>
      </c>
      <c r="F17" s="593">
        <f>SUM(F18:F21)</f>
        <v>0</v>
      </c>
      <c r="G17" s="593">
        <f>SUM(G18:G21)</f>
        <v>0</v>
      </c>
      <c r="H17" s="592">
        <f>SUM(H18:H21)</f>
        <v>0</v>
      </c>
      <c r="I17" s="393"/>
      <c r="K17" s="457"/>
    </row>
    <row r="18" spans="1:11" ht="12.75" customHeight="1">
      <c r="A18" s="579"/>
      <c r="B18" s="783" t="s">
        <v>787</v>
      </c>
      <c r="C18" s="89" t="s">
        <v>666</v>
      </c>
      <c r="D18" s="85"/>
      <c r="E18" s="86"/>
      <c r="F18" s="86"/>
      <c r="G18" s="86"/>
      <c r="H18" s="90"/>
      <c r="I18" s="393"/>
      <c r="K18" s="457"/>
    </row>
    <row r="19" spans="1:11" ht="12.75" customHeight="1">
      <c r="A19" s="579"/>
      <c r="B19" s="783" t="s">
        <v>788</v>
      </c>
      <c r="C19" s="89" t="s">
        <v>667</v>
      </c>
      <c r="D19" s="85"/>
      <c r="E19" s="86"/>
      <c r="F19" s="86"/>
      <c r="G19" s="86"/>
      <c r="H19" s="90"/>
      <c r="I19" s="393"/>
      <c r="K19" s="457"/>
    </row>
    <row r="20" spans="1:11" ht="12.75" customHeight="1">
      <c r="A20" s="579"/>
      <c r="B20" s="783" t="s">
        <v>789</v>
      </c>
      <c r="C20" s="89" t="s">
        <v>668</v>
      </c>
      <c r="D20" s="85"/>
      <c r="E20" s="86"/>
      <c r="F20" s="86"/>
      <c r="G20" s="86"/>
      <c r="H20" s="90"/>
      <c r="I20" s="393"/>
      <c r="K20" s="457"/>
    </row>
    <row r="21" spans="1:11" ht="12.75" customHeight="1">
      <c r="A21" s="579" t="s">
        <v>552</v>
      </c>
      <c r="B21" s="580"/>
      <c r="C21" s="89"/>
      <c r="D21" s="85"/>
      <c r="E21" s="86"/>
      <c r="F21" s="86"/>
      <c r="G21" s="86"/>
      <c r="H21" s="90"/>
      <c r="I21" s="393"/>
      <c r="K21" s="457"/>
    </row>
    <row r="22" spans="1:11" ht="12.75" customHeight="1">
      <c r="A22" s="583" t="s">
        <v>964</v>
      </c>
      <c r="B22" s="584" t="s">
        <v>329</v>
      </c>
      <c r="C22" s="587"/>
      <c r="D22" s="593">
        <f>SUM(D23:D26)</f>
        <v>0</v>
      </c>
      <c r="E22" s="593">
        <f>SUM(E23:E26)</f>
        <v>0</v>
      </c>
      <c r="F22" s="593">
        <f>SUM(F23:F26)</f>
        <v>0</v>
      </c>
      <c r="G22" s="593">
        <f>SUM(G23:G26)</f>
        <v>0</v>
      </c>
      <c r="H22" s="592">
        <f>SUM(H23:H26)</f>
        <v>0</v>
      </c>
      <c r="I22" s="393"/>
      <c r="K22" s="457"/>
    </row>
    <row r="23" spans="1:11" ht="12.75" customHeight="1">
      <c r="A23" s="579"/>
      <c r="B23" s="783" t="s">
        <v>853</v>
      </c>
      <c r="C23" s="89" t="s">
        <v>440</v>
      </c>
      <c r="D23" s="85"/>
      <c r="E23" s="86"/>
      <c r="F23" s="86"/>
      <c r="G23" s="86"/>
      <c r="H23" s="90"/>
      <c r="I23" s="393"/>
      <c r="K23" s="457"/>
    </row>
    <row r="24" spans="1:11" ht="12.75" customHeight="1">
      <c r="A24" s="579"/>
      <c r="B24" s="783" t="s">
        <v>854</v>
      </c>
      <c r="C24" s="89" t="s">
        <v>441</v>
      </c>
      <c r="D24" s="85"/>
      <c r="E24" s="86"/>
      <c r="F24" s="86"/>
      <c r="G24" s="86"/>
      <c r="H24" s="90"/>
      <c r="I24" s="393"/>
      <c r="K24" s="457"/>
    </row>
    <row r="25" spans="1:11" ht="12.75" customHeight="1">
      <c r="A25" s="579"/>
      <c r="B25" s="783" t="s">
        <v>855</v>
      </c>
      <c r="C25" s="89" t="s">
        <v>442</v>
      </c>
      <c r="D25" s="85"/>
      <c r="E25" s="86"/>
      <c r="F25" s="86"/>
      <c r="G25" s="86"/>
      <c r="H25" s="90"/>
      <c r="I25" s="393"/>
      <c r="K25" s="457"/>
    </row>
    <row r="26" spans="1:11" ht="12.75" customHeight="1">
      <c r="A26" s="581" t="s">
        <v>437</v>
      </c>
      <c r="B26" s="582"/>
      <c r="C26" s="91"/>
      <c r="D26" s="87"/>
      <c r="E26" s="88"/>
      <c r="F26" s="88"/>
      <c r="G26" s="88"/>
      <c r="H26" s="92"/>
      <c r="I26" s="393"/>
      <c r="K26" s="457"/>
    </row>
    <row r="27" spans="1:11" ht="12.75" customHeight="1" thickBot="1">
      <c r="A27" s="583" t="s">
        <v>728</v>
      </c>
      <c r="B27" s="584" t="s">
        <v>461</v>
      </c>
      <c r="C27" s="587"/>
      <c r="D27" s="696"/>
      <c r="E27" s="696"/>
      <c r="F27" s="696"/>
      <c r="G27" s="696"/>
      <c r="H27" s="1283"/>
      <c r="I27" s="393"/>
      <c r="K27" s="457"/>
    </row>
    <row r="28" spans="1:11" ht="12.75" customHeight="1" thickBot="1" thickTop="1">
      <c r="A28" s="480" t="s">
        <v>359</v>
      </c>
      <c r="B28" s="784" t="s">
        <v>814</v>
      </c>
      <c r="C28" s="576"/>
      <c r="D28" s="556">
        <f>D11+D12+D17+D22+D27</f>
        <v>0</v>
      </c>
      <c r="E28" s="559">
        <f>E11+E12+E17+E22+E27</f>
        <v>0</v>
      </c>
      <c r="F28" s="559">
        <f>F11+F12+F17+F22+F27</f>
        <v>0</v>
      </c>
      <c r="G28" s="559">
        <f>G11+G12+G17+G22+G27</f>
        <v>0</v>
      </c>
      <c r="H28" s="557">
        <f>H11+H12+H17+H22+H27</f>
        <v>0</v>
      </c>
      <c r="I28" s="393"/>
      <c r="K28" s="457"/>
    </row>
    <row r="29" spans="1:9" ht="12" thickTop="1">
      <c r="A29" s="393"/>
      <c r="B29" s="393"/>
      <c r="C29" s="393"/>
      <c r="D29" s="393"/>
      <c r="E29" s="393"/>
      <c r="F29" s="393"/>
      <c r="G29" s="393"/>
      <c r="H29" s="393"/>
      <c r="I29" s="393"/>
    </row>
  </sheetData>
  <sheetProtection/>
  <mergeCells count="4">
    <mergeCell ref="A1:B1"/>
    <mergeCell ref="A3:C3"/>
    <mergeCell ref="A7:H7"/>
    <mergeCell ref="A9:B10"/>
  </mergeCells>
  <hyperlinks>
    <hyperlink ref="A1" location="'SP-Почетна'!A1" display="SP_Почетна"/>
    <hyperlink ref="A1:B1" location="'СП-Почетна'!A1" display="SP_Почетна"/>
  </hyperlinks>
  <printOptions/>
  <pageMargins left="0.3937007874015748" right="0.1968503937007874" top="0.1968503937007874" bottom="0.5905511811023623" header="0.3937007874015748" footer="0.1968503937007874"/>
  <pageSetup horizontalDpi="600" verticalDpi="600" orientation="landscape" paperSize="9" r:id="rId1"/>
  <headerFooter scaleWithDoc="0">
    <oddHeader>&amp;R&amp;P(&amp;N)</oddHeader>
    <oddFooter>&amp;LИзработил:________________&amp;CКонтролирал:______________&amp;RОдобрил:__________________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4" tint="0.7999799847602844"/>
    <outlinePr summaryBelow="0"/>
  </sheetPr>
  <dimension ref="A1:Q54"/>
  <sheetViews>
    <sheetView showGridLines="0" zoomScalePageLayoutView="0" workbookViewId="0" topLeftCell="A1">
      <pane ySplit="11" topLeftCell="A31" activePane="bottomLeft" state="frozen"/>
      <selection pane="topLeft" activeCell="A1" sqref="A1"/>
      <selection pane="bottomLeft" activeCell="G49" sqref="G49"/>
    </sheetView>
  </sheetViews>
  <sheetFormatPr defaultColWidth="9.140625" defaultRowHeight="12.75" outlineLevelRow="1"/>
  <cols>
    <col min="1" max="1" width="33.28125" style="595" customWidth="1"/>
    <col min="2" max="2" width="7.140625" style="597" customWidth="1"/>
    <col min="3" max="4" width="8.57421875" style="594" customWidth="1"/>
    <col min="5" max="8" width="8.00390625" style="594" customWidth="1"/>
    <col min="9" max="9" width="7.57421875" style="594" customWidth="1"/>
    <col min="10" max="12" width="8.00390625" style="594" customWidth="1"/>
    <col min="13" max="13" width="8.8515625" style="594" customWidth="1"/>
    <col min="14" max="15" width="8.00390625" style="594" customWidth="1"/>
    <col min="16" max="16384" width="9.140625" style="594" customWidth="1"/>
  </cols>
  <sheetData>
    <row r="1" spans="1:16" ht="12.75" customHeight="1">
      <c r="A1" s="1536" t="s">
        <v>672</v>
      </c>
      <c r="B1" s="1536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</row>
    <row r="2" spans="1:16" ht="12.75" customHeight="1">
      <c r="A2" s="599"/>
      <c r="B2" s="600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</row>
    <row r="3" spans="1:16" ht="12.75" customHeight="1">
      <c r="A3" s="1503" t="str">
        <f>'СП-Почетна'!C23</f>
        <v>(група)</v>
      </c>
      <c r="B3" s="1503"/>
      <c r="C3" s="1503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</row>
    <row r="4" spans="1:16" ht="12.75" customHeight="1">
      <c r="A4" s="521" t="str">
        <f>'СП-Почетна'!C22</f>
        <v>(назив на друштво)</v>
      </c>
      <c r="B4" s="600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</row>
    <row r="5" spans="1:16" ht="12.75" customHeight="1">
      <c r="A5" s="601" t="str">
        <f>'СП-Почетна'!C24</f>
        <v>(период)</v>
      </c>
      <c r="B5" s="600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  <c r="N5" s="598"/>
      <c r="O5" s="598"/>
      <c r="P5" s="598"/>
    </row>
    <row r="6" spans="1:16" ht="12.75" customHeight="1">
      <c r="A6" s="601" t="str">
        <f>'СП-Почетна'!C25</f>
        <v>(тековна година)</v>
      </c>
      <c r="B6" s="602"/>
      <c r="C6" s="602"/>
      <c r="D6" s="602"/>
      <c r="E6" s="602"/>
      <c r="F6" s="602"/>
      <c r="G6" s="602"/>
      <c r="H6" s="602"/>
      <c r="I6" s="602"/>
      <c r="J6" s="602"/>
      <c r="K6" s="602"/>
      <c r="L6" s="602"/>
      <c r="M6" s="602"/>
      <c r="N6" s="602"/>
      <c r="O6" s="602"/>
      <c r="P6" s="598"/>
    </row>
    <row r="7" spans="1:16" ht="12.75" customHeight="1">
      <c r="A7" s="1593" t="s">
        <v>564</v>
      </c>
      <c r="B7" s="1593"/>
      <c r="C7" s="1593"/>
      <c r="D7" s="1593"/>
      <c r="E7" s="1593"/>
      <c r="F7" s="1593"/>
      <c r="G7" s="1593"/>
      <c r="H7" s="1593"/>
      <c r="I7" s="1593"/>
      <c r="J7" s="1593"/>
      <c r="K7" s="1593"/>
      <c r="L7" s="1593"/>
      <c r="M7" s="1593"/>
      <c r="N7" s="1593"/>
      <c r="O7" s="1593"/>
      <c r="P7" s="598"/>
    </row>
    <row r="8" spans="1:16" ht="12.75" customHeight="1" thickBot="1">
      <c r="A8" s="603"/>
      <c r="B8" s="604"/>
      <c r="C8" s="605"/>
      <c r="D8" s="605"/>
      <c r="E8" s="605"/>
      <c r="F8" s="605"/>
      <c r="G8" s="605"/>
      <c r="H8" s="605"/>
      <c r="I8" s="605"/>
      <c r="J8" s="605"/>
      <c r="K8" s="605"/>
      <c r="L8" s="605"/>
      <c r="M8" s="605"/>
      <c r="N8" s="605"/>
      <c r="O8" s="605"/>
      <c r="P8" s="598"/>
    </row>
    <row r="9" spans="1:17" ht="12" customHeight="1" thickTop="1">
      <c r="A9" s="1541"/>
      <c r="B9" s="1542"/>
      <c r="C9" s="1591" t="s">
        <v>296</v>
      </c>
      <c r="D9" s="1592"/>
      <c r="E9" s="1594" t="s">
        <v>2</v>
      </c>
      <c r="F9" s="1559"/>
      <c r="G9" s="1559"/>
      <c r="H9" s="1559"/>
      <c r="I9" s="1595"/>
      <c r="J9" s="1596" t="s">
        <v>487</v>
      </c>
      <c r="K9" s="1597"/>
      <c r="L9" s="1597"/>
      <c r="M9" s="1597"/>
      <c r="N9" s="1597"/>
      <c r="O9" s="1597"/>
      <c r="P9" s="1598"/>
      <c r="Q9" s="598"/>
    </row>
    <row r="10" spans="1:17" s="596" customFormat="1" ht="78" customHeight="1">
      <c r="A10" s="1543"/>
      <c r="B10" s="1544"/>
      <c r="C10" s="1161" t="s">
        <v>297</v>
      </c>
      <c r="D10" s="1162" t="s">
        <v>4</v>
      </c>
      <c r="E10" s="1163" t="s">
        <v>5</v>
      </c>
      <c r="F10" s="950" t="s">
        <v>645</v>
      </c>
      <c r="G10" s="950" t="s">
        <v>468</v>
      </c>
      <c r="H10" s="950" t="s">
        <v>647</v>
      </c>
      <c r="I10" s="1162" t="s">
        <v>284</v>
      </c>
      <c r="J10" s="1164" t="s">
        <v>488</v>
      </c>
      <c r="K10" s="950" t="s">
        <v>869</v>
      </c>
      <c r="L10" s="950" t="s">
        <v>730</v>
      </c>
      <c r="M10" s="950" t="s">
        <v>761</v>
      </c>
      <c r="N10" s="950" t="s">
        <v>872</v>
      </c>
      <c r="O10" s="950" t="s">
        <v>762</v>
      </c>
      <c r="P10" s="1165" t="s">
        <v>739</v>
      </c>
      <c r="Q10" s="606"/>
    </row>
    <row r="11" spans="1:17" ht="13.5" customHeight="1">
      <c r="A11" s="1545"/>
      <c r="B11" s="1546"/>
      <c r="C11" s="1069" t="s">
        <v>288</v>
      </c>
      <c r="D11" s="1166" t="s">
        <v>293</v>
      </c>
      <c r="E11" s="1167" t="s">
        <v>319</v>
      </c>
      <c r="F11" s="956" t="s">
        <v>320</v>
      </c>
      <c r="G11" s="956" t="s">
        <v>321</v>
      </c>
      <c r="H11" s="956" t="s">
        <v>322</v>
      </c>
      <c r="I11" s="1166" t="s">
        <v>372</v>
      </c>
      <c r="J11" s="1168" t="s">
        <v>323</v>
      </c>
      <c r="K11" s="956" t="s">
        <v>330</v>
      </c>
      <c r="L11" s="956" t="s">
        <v>331</v>
      </c>
      <c r="M11" s="956" t="s">
        <v>332</v>
      </c>
      <c r="N11" s="956" t="s">
        <v>333</v>
      </c>
      <c r="O11" s="956" t="s">
        <v>565</v>
      </c>
      <c r="P11" s="1169" t="s">
        <v>566</v>
      </c>
      <c r="Q11" s="598"/>
    </row>
    <row r="12" spans="1:17" ht="12.75" customHeight="1">
      <c r="A12" s="96" t="s">
        <v>492</v>
      </c>
      <c r="B12" s="76">
        <v>19</v>
      </c>
      <c r="C12" s="1170">
        <f>C13+C30</f>
        <v>0</v>
      </c>
      <c r="D12" s="1171">
        <f>D13+D30</f>
        <v>0</v>
      </c>
      <c r="E12" s="1172">
        <f aca="true" t="shared" si="0" ref="E12:J12">E13+E30</f>
        <v>0</v>
      </c>
      <c r="F12" s="965">
        <f t="shared" si="0"/>
        <v>0</v>
      </c>
      <c r="G12" s="965">
        <f t="shared" si="0"/>
        <v>0</v>
      </c>
      <c r="H12" s="965">
        <f t="shared" si="0"/>
        <v>0</v>
      </c>
      <c r="I12" s="1171">
        <f t="shared" si="0"/>
        <v>0</v>
      </c>
      <c r="J12" s="1172">
        <f t="shared" si="0"/>
        <v>0</v>
      </c>
      <c r="K12" s="965">
        <f>K13+K30</f>
        <v>0</v>
      </c>
      <c r="L12" s="961">
        <f>L13+L30</f>
        <v>0</v>
      </c>
      <c r="M12" s="1173"/>
      <c r="N12" s="965">
        <f>N13+N30</f>
        <v>0</v>
      </c>
      <c r="O12" s="965">
        <f>O13+O30</f>
        <v>0</v>
      </c>
      <c r="P12" s="1174">
        <f>P13+P30</f>
        <v>0</v>
      </c>
      <c r="Q12" s="598"/>
    </row>
    <row r="13" spans="1:17" ht="12.75" customHeight="1">
      <c r="A13" s="77" t="s">
        <v>493</v>
      </c>
      <c r="B13" s="78">
        <v>1901</v>
      </c>
      <c r="C13" s="1175">
        <f>C14+C26</f>
        <v>0</v>
      </c>
      <c r="D13" s="1176">
        <f>D14+D26</f>
        <v>0</v>
      </c>
      <c r="E13" s="1177">
        <f aca="true" t="shared" si="1" ref="E13:K13">E14+E20+E26</f>
        <v>0</v>
      </c>
      <c r="F13" s="973">
        <f t="shared" si="1"/>
        <v>0</v>
      </c>
      <c r="G13" s="973">
        <f t="shared" si="1"/>
        <v>0</v>
      </c>
      <c r="H13" s="973">
        <f t="shared" si="1"/>
        <v>0</v>
      </c>
      <c r="I13" s="1176">
        <f t="shared" si="1"/>
        <v>0</v>
      </c>
      <c r="J13" s="1177">
        <f t="shared" si="1"/>
        <v>0</v>
      </c>
      <c r="K13" s="973">
        <f t="shared" si="1"/>
        <v>0</v>
      </c>
      <c r="L13" s="969">
        <f>L14+L20</f>
        <v>0</v>
      </c>
      <c r="M13" s="1178"/>
      <c r="N13" s="973">
        <f>N14+N20+N26</f>
        <v>0</v>
      </c>
      <c r="O13" s="973">
        <f>O14+O20+O26</f>
        <v>0</v>
      </c>
      <c r="P13" s="1004">
        <f>P14+P20+P26</f>
        <v>0</v>
      </c>
      <c r="Q13" s="598"/>
    </row>
    <row r="14" spans="1:17" ht="12.75" customHeight="1">
      <c r="A14" s="79" t="s">
        <v>494</v>
      </c>
      <c r="B14" s="78">
        <v>190101</v>
      </c>
      <c r="C14" s="1175">
        <f>SUM(C15:C19)</f>
        <v>0</v>
      </c>
      <c r="D14" s="1176">
        <f>SUM(D15:D19)</f>
        <v>0</v>
      </c>
      <c r="E14" s="1175">
        <f aca="true" t="shared" si="2" ref="E14:K14">SUM(E15:E19)</f>
        <v>0</v>
      </c>
      <c r="F14" s="1175">
        <f t="shared" si="2"/>
        <v>0</v>
      </c>
      <c r="G14" s="1175">
        <f t="shared" si="2"/>
        <v>0</v>
      </c>
      <c r="H14" s="1175">
        <f t="shared" si="2"/>
        <v>0</v>
      </c>
      <c r="I14" s="1175">
        <f t="shared" si="2"/>
        <v>0</v>
      </c>
      <c r="J14" s="1175">
        <f t="shared" si="2"/>
        <v>0</v>
      </c>
      <c r="K14" s="1175">
        <f t="shared" si="2"/>
        <v>0</v>
      </c>
      <c r="L14" s="969">
        <f>L15+L16+L18+L19</f>
        <v>0</v>
      </c>
      <c r="M14" s="1178"/>
      <c r="N14" s="1175">
        <f>SUM(N15:N19)</f>
        <v>0</v>
      </c>
      <c r="O14" s="1175">
        <f>SUM(O15:O19)</f>
        <v>0</v>
      </c>
      <c r="P14" s="1179">
        <f>SUM(P15:P19)</f>
        <v>0</v>
      </c>
      <c r="Q14" s="598"/>
    </row>
    <row r="15" spans="1:17" ht="12.75" customHeight="1">
      <c r="A15" s="80" t="s">
        <v>495</v>
      </c>
      <c r="B15" s="81">
        <v>19010101</v>
      </c>
      <c r="C15" s="1180"/>
      <c r="D15" s="1181"/>
      <c r="E15" s="1182"/>
      <c r="F15" s="977"/>
      <c r="G15" s="977"/>
      <c r="H15" s="977"/>
      <c r="I15" s="1181"/>
      <c r="J15" s="1182"/>
      <c r="K15" s="977"/>
      <c r="L15" s="977"/>
      <c r="M15" s="977"/>
      <c r="N15" s="977"/>
      <c r="O15" s="977"/>
      <c r="P15" s="981"/>
      <c r="Q15" s="598"/>
    </row>
    <row r="16" spans="1:17" ht="12.75" customHeight="1">
      <c r="A16" s="80" t="s">
        <v>911</v>
      </c>
      <c r="B16" s="81">
        <v>19010102</v>
      </c>
      <c r="C16" s="1180"/>
      <c r="D16" s="1181"/>
      <c r="E16" s="1182"/>
      <c r="F16" s="977"/>
      <c r="G16" s="977"/>
      <c r="H16" s="977"/>
      <c r="I16" s="1181"/>
      <c r="J16" s="1182"/>
      <c r="K16" s="998"/>
      <c r="L16" s="977"/>
      <c r="M16" s="977"/>
      <c r="N16" s="977"/>
      <c r="O16" s="977"/>
      <c r="P16" s="981"/>
      <c r="Q16" s="598"/>
    </row>
    <row r="17" spans="1:17" ht="12.75" customHeight="1">
      <c r="A17" s="80" t="s">
        <v>496</v>
      </c>
      <c r="B17" s="81">
        <v>19010103</v>
      </c>
      <c r="C17" s="1183"/>
      <c r="D17" s="1184"/>
      <c r="E17" s="1182"/>
      <c r="F17" s="977"/>
      <c r="G17" s="977"/>
      <c r="H17" s="977"/>
      <c r="I17" s="1181"/>
      <c r="J17" s="1182"/>
      <c r="K17" s="977"/>
      <c r="L17" s="990"/>
      <c r="M17" s="1185"/>
      <c r="N17" s="1006"/>
      <c r="O17" s="977"/>
      <c r="P17" s="981"/>
      <c r="Q17" s="598"/>
    </row>
    <row r="18" spans="1:17" ht="12.75" customHeight="1">
      <c r="A18" s="80" t="s">
        <v>909</v>
      </c>
      <c r="B18" s="81">
        <v>19010104</v>
      </c>
      <c r="C18" s="1180"/>
      <c r="D18" s="1181"/>
      <c r="E18" s="1182"/>
      <c r="F18" s="977"/>
      <c r="G18" s="977"/>
      <c r="H18" s="977"/>
      <c r="I18" s="1181"/>
      <c r="J18" s="1182"/>
      <c r="K18" s="977"/>
      <c r="L18" s="977"/>
      <c r="M18" s="977"/>
      <c r="N18" s="977"/>
      <c r="O18" s="977"/>
      <c r="P18" s="981"/>
      <c r="Q18" s="598"/>
    </row>
    <row r="19" spans="1:17" ht="12.75" customHeight="1">
      <c r="A19" s="80" t="s">
        <v>912</v>
      </c>
      <c r="B19" s="81">
        <v>19010105</v>
      </c>
      <c r="C19" s="1180"/>
      <c r="D19" s="1181"/>
      <c r="E19" s="1182"/>
      <c r="F19" s="977"/>
      <c r="G19" s="977"/>
      <c r="H19" s="977"/>
      <c r="I19" s="1181"/>
      <c r="J19" s="1182"/>
      <c r="K19" s="998"/>
      <c r="L19" s="977"/>
      <c r="M19" s="977"/>
      <c r="N19" s="977"/>
      <c r="O19" s="977"/>
      <c r="P19" s="981"/>
      <c r="Q19" s="598"/>
    </row>
    <row r="20" spans="1:17" ht="12.75" customHeight="1">
      <c r="A20" s="79" t="s">
        <v>497</v>
      </c>
      <c r="B20" s="78">
        <v>190102</v>
      </c>
      <c r="C20" s="1175"/>
      <c r="D20" s="1176"/>
      <c r="E20" s="1177">
        <f aca="true" t="shared" si="3" ref="E20:J20">SUM(E21:E25)</f>
        <v>0</v>
      </c>
      <c r="F20" s="973">
        <f t="shared" si="3"/>
        <v>0</v>
      </c>
      <c r="G20" s="973">
        <f t="shared" si="3"/>
        <v>0</v>
      </c>
      <c r="H20" s="973">
        <f t="shared" si="3"/>
        <v>0</v>
      </c>
      <c r="I20" s="1176">
        <f t="shared" si="3"/>
        <v>0</v>
      </c>
      <c r="J20" s="1177">
        <f t="shared" si="3"/>
        <v>0</v>
      </c>
      <c r="K20" s="973">
        <f>SUM(K21:K23)</f>
        <v>0</v>
      </c>
      <c r="L20" s="994">
        <f>SUM(L21:L25)</f>
        <v>0</v>
      </c>
      <c r="M20" s="994"/>
      <c r="N20" s="994">
        <f>SUM(N21:N23)</f>
        <v>0</v>
      </c>
      <c r="O20" s="973">
        <f>SUM(O21:O25)</f>
        <v>0</v>
      </c>
      <c r="P20" s="1004">
        <f>SUM(P21:P23)</f>
        <v>0</v>
      </c>
      <c r="Q20" s="598"/>
    </row>
    <row r="21" spans="1:17" ht="12.75" customHeight="1">
      <c r="A21" s="80" t="s">
        <v>499</v>
      </c>
      <c r="B21" s="82" t="s">
        <v>500</v>
      </c>
      <c r="C21" s="1180"/>
      <c r="D21" s="1181"/>
      <c r="E21" s="1182"/>
      <c r="F21" s="977"/>
      <c r="G21" s="977"/>
      <c r="H21" s="977"/>
      <c r="I21" s="1181"/>
      <c r="J21" s="1182"/>
      <c r="K21" s="977"/>
      <c r="L21" s="977"/>
      <c r="M21" s="977"/>
      <c r="N21" s="977"/>
      <c r="O21" s="977"/>
      <c r="P21" s="981"/>
      <c r="Q21" s="598"/>
    </row>
    <row r="22" spans="1:17" ht="12.75" customHeight="1">
      <c r="A22" s="80" t="s">
        <v>887</v>
      </c>
      <c r="B22" s="82" t="s">
        <v>501</v>
      </c>
      <c r="C22" s="1180"/>
      <c r="D22" s="1181"/>
      <c r="E22" s="1182"/>
      <c r="F22" s="977"/>
      <c r="G22" s="977"/>
      <c r="H22" s="977"/>
      <c r="I22" s="1181"/>
      <c r="J22" s="1182"/>
      <c r="K22" s="977"/>
      <c r="L22" s="977"/>
      <c r="M22" s="977"/>
      <c r="N22" s="977"/>
      <c r="O22" s="977"/>
      <c r="P22" s="981"/>
      <c r="Q22" s="598"/>
    </row>
    <row r="23" spans="1:17" ht="12.75" customHeight="1">
      <c r="A23" s="80" t="s">
        <v>913</v>
      </c>
      <c r="B23" s="82" t="s">
        <v>502</v>
      </c>
      <c r="C23" s="1180"/>
      <c r="D23" s="1181"/>
      <c r="E23" s="1182"/>
      <c r="F23" s="977"/>
      <c r="G23" s="977"/>
      <c r="H23" s="977"/>
      <c r="I23" s="1181"/>
      <c r="J23" s="1182"/>
      <c r="K23" s="977"/>
      <c r="L23" s="977"/>
      <c r="M23" s="977"/>
      <c r="N23" s="977"/>
      <c r="O23" s="977"/>
      <c r="P23" s="981"/>
      <c r="Q23" s="598"/>
    </row>
    <row r="24" spans="1:17" ht="12.75" customHeight="1">
      <c r="A24" s="80" t="s">
        <v>914</v>
      </c>
      <c r="B24" s="82" t="s">
        <v>503</v>
      </c>
      <c r="C24" s="1180"/>
      <c r="D24" s="1181"/>
      <c r="E24" s="1182"/>
      <c r="F24" s="977"/>
      <c r="G24" s="977"/>
      <c r="H24" s="977"/>
      <c r="I24" s="1181"/>
      <c r="J24" s="1182"/>
      <c r="K24" s="977"/>
      <c r="L24" s="977"/>
      <c r="M24" s="977"/>
      <c r="N24" s="977"/>
      <c r="O24" s="977"/>
      <c r="P24" s="981"/>
      <c r="Q24" s="598"/>
    </row>
    <row r="25" spans="1:17" ht="12.75" customHeight="1">
      <c r="A25" s="80" t="s">
        <v>888</v>
      </c>
      <c r="B25" s="82" t="s">
        <v>504</v>
      </c>
      <c r="C25" s="1180"/>
      <c r="D25" s="1181"/>
      <c r="E25" s="1182"/>
      <c r="F25" s="977"/>
      <c r="G25" s="977"/>
      <c r="H25" s="977"/>
      <c r="I25" s="1181"/>
      <c r="J25" s="1182"/>
      <c r="K25" s="977"/>
      <c r="L25" s="977"/>
      <c r="M25" s="977"/>
      <c r="N25" s="977"/>
      <c r="O25" s="977"/>
      <c r="P25" s="981"/>
      <c r="Q25" s="598"/>
    </row>
    <row r="26" spans="1:17" ht="12.75" customHeight="1">
      <c r="A26" s="79" t="s">
        <v>505</v>
      </c>
      <c r="B26" s="83" t="s">
        <v>506</v>
      </c>
      <c r="C26" s="1175">
        <f aca="true" t="shared" si="4" ref="C26:K26">SUM(C27:C29)</f>
        <v>0</v>
      </c>
      <c r="D26" s="1176">
        <f t="shared" si="4"/>
        <v>0</v>
      </c>
      <c r="E26" s="1177">
        <f t="shared" si="4"/>
        <v>0</v>
      </c>
      <c r="F26" s="973">
        <f t="shared" si="4"/>
        <v>0</v>
      </c>
      <c r="G26" s="973">
        <f t="shared" si="4"/>
        <v>0</v>
      </c>
      <c r="H26" s="973">
        <f t="shared" si="4"/>
        <v>0</v>
      </c>
      <c r="I26" s="1176">
        <f t="shared" si="4"/>
        <v>0</v>
      </c>
      <c r="J26" s="1177">
        <f t="shared" si="4"/>
        <v>0</v>
      </c>
      <c r="K26" s="973">
        <f t="shared" si="4"/>
        <v>0</v>
      </c>
      <c r="L26" s="1186"/>
      <c r="M26" s="1178"/>
      <c r="N26" s="973">
        <f>SUM(N27:N29)</f>
        <v>0</v>
      </c>
      <c r="O26" s="973">
        <f>SUM(O27:O29)</f>
        <v>0</v>
      </c>
      <c r="P26" s="1004">
        <f>SUM(P27:P29)</f>
        <v>0</v>
      </c>
      <c r="Q26" s="598"/>
    </row>
    <row r="27" spans="1:17" ht="12.75" customHeight="1">
      <c r="A27" s="80" t="s">
        <v>507</v>
      </c>
      <c r="B27" s="82" t="s">
        <v>508</v>
      </c>
      <c r="C27" s="1180"/>
      <c r="D27" s="1181"/>
      <c r="E27" s="1182"/>
      <c r="F27" s="977"/>
      <c r="G27" s="977"/>
      <c r="H27" s="977"/>
      <c r="I27" s="1181"/>
      <c r="J27" s="1182"/>
      <c r="K27" s="977"/>
      <c r="L27" s="990"/>
      <c r="M27" s="1185"/>
      <c r="N27" s="1006"/>
      <c r="O27" s="977"/>
      <c r="P27" s="981"/>
      <c r="Q27" s="598"/>
    </row>
    <row r="28" spans="1:17" ht="12.75" customHeight="1">
      <c r="A28" s="80" t="s">
        <v>509</v>
      </c>
      <c r="B28" s="82" t="s">
        <v>510</v>
      </c>
      <c r="C28" s="1180"/>
      <c r="D28" s="1181"/>
      <c r="E28" s="1182"/>
      <c r="F28" s="977"/>
      <c r="G28" s="977"/>
      <c r="H28" s="977"/>
      <c r="I28" s="1181"/>
      <c r="J28" s="1182"/>
      <c r="K28" s="977"/>
      <c r="L28" s="990"/>
      <c r="M28" s="1185"/>
      <c r="N28" s="1006"/>
      <c r="O28" s="977"/>
      <c r="P28" s="981"/>
      <c r="Q28" s="598"/>
    </row>
    <row r="29" spans="1:17" ht="12.75" customHeight="1">
      <c r="A29" s="80" t="s">
        <v>511</v>
      </c>
      <c r="B29" s="82" t="s">
        <v>512</v>
      </c>
      <c r="C29" s="1187"/>
      <c r="D29" s="1188"/>
      <c r="E29" s="1189"/>
      <c r="F29" s="1190"/>
      <c r="G29" s="1190"/>
      <c r="H29" s="1190"/>
      <c r="I29" s="1188"/>
      <c r="J29" s="1189"/>
      <c r="K29" s="1190"/>
      <c r="L29" s="1191"/>
      <c r="M29" s="1192"/>
      <c r="N29" s="1193"/>
      <c r="O29" s="1190"/>
      <c r="P29" s="1194"/>
      <c r="Q29" s="598"/>
    </row>
    <row r="30" spans="1:17" ht="12.75" customHeight="1" outlineLevel="1">
      <c r="A30" s="77" t="s">
        <v>513</v>
      </c>
      <c r="B30" s="83" t="s">
        <v>514</v>
      </c>
      <c r="C30" s="1195">
        <f>C31+C43</f>
        <v>0</v>
      </c>
      <c r="D30" s="1196">
        <f>D31+D43</f>
        <v>0</v>
      </c>
      <c r="E30" s="1197">
        <f aca="true" t="shared" si="5" ref="E30:K30">E31+E37+E43</f>
        <v>0</v>
      </c>
      <c r="F30" s="1198">
        <f t="shared" si="5"/>
        <v>0</v>
      </c>
      <c r="G30" s="1198">
        <f t="shared" si="5"/>
        <v>0</v>
      </c>
      <c r="H30" s="1198">
        <f t="shared" si="5"/>
        <v>0</v>
      </c>
      <c r="I30" s="1196">
        <f t="shared" si="5"/>
        <v>0</v>
      </c>
      <c r="J30" s="1197">
        <f t="shared" si="5"/>
        <v>0</v>
      </c>
      <c r="K30" s="1198">
        <f t="shared" si="5"/>
        <v>0</v>
      </c>
      <c r="L30" s="1199">
        <f>L31+L37</f>
        <v>0</v>
      </c>
      <c r="M30" s="1200"/>
      <c r="N30" s="1198">
        <f>N31+N37+N43</f>
        <v>0</v>
      </c>
      <c r="O30" s="1198">
        <f>O31+O37+O43</f>
        <v>0</v>
      </c>
      <c r="P30" s="1201">
        <f>P31+P37+P43</f>
        <v>0</v>
      </c>
      <c r="Q30" s="598"/>
    </row>
    <row r="31" spans="1:17" ht="12.75" customHeight="1" outlineLevel="1">
      <c r="A31" s="79" t="s">
        <v>494</v>
      </c>
      <c r="B31" s="83" t="s">
        <v>515</v>
      </c>
      <c r="C31" s="1175">
        <f>SUM(C32:C36)</f>
        <v>0</v>
      </c>
      <c r="D31" s="1176">
        <f>SUM(D32:D36)</f>
        <v>0</v>
      </c>
      <c r="E31" s="1175">
        <f>SUM(E32:E36)</f>
        <v>0</v>
      </c>
      <c r="F31" s="1175">
        <f>SUM(F32:F36)</f>
        <v>0</v>
      </c>
      <c r="G31" s="1175">
        <f>SUM(G32:G36)</f>
        <v>0</v>
      </c>
      <c r="H31" s="1175">
        <f>SUM(H32:H36)</f>
        <v>0</v>
      </c>
      <c r="I31" s="1175">
        <f>SUM(I32:I36)</f>
        <v>0</v>
      </c>
      <c r="J31" s="1175">
        <f>SUM(J32:J36)</f>
        <v>0</v>
      </c>
      <c r="K31" s="1175">
        <f>SUM(K32:K36)</f>
        <v>0</v>
      </c>
      <c r="L31" s="969">
        <f>L32+L33+L35+L36</f>
        <v>0</v>
      </c>
      <c r="M31" s="1178"/>
      <c r="N31" s="1175">
        <f>SUM(N32:N36)</f>
        <v>0</v>
      </c>
      <c r="O31" s="1175">
        <f>SUM(O32:O36)</f>
        <v>0</v>
      </c>
      <c r="P31" s="1179">
        <f>SUM(P32:P36)</f>
        <v>0</v>
      </c>
      <c r="Q31" s="598"/>
    </row>
    <row r="32" spans="1:17" ht="12.75" customHeight="1" outlineLevel="1">
      <c r="A32" s="80" t="s">
        <v>495</v>
      </c>
      <c r="B32" s="82" t="s">
        <v>516</v>
      </c>
      <c r="C32" s="1180"/>
      <c r="D32" s="1181"/>
      <c r="E32" s="1182"/>
      <c r="F32" s="977"/>
      <c r="G32" s="977"/>
      <c r="H32" s="977"/>
      <c r="I32" s="1181"/>
      <c r="J32" s="1182"/>
      <c r="K32" s="977"/>
      <c r="L32" s="977"/>
      <c r="M32" s="977"/>
      <c r="N32" s="977"/>
      <c r="O32" s="977"/>
      <c r="P32" s="981"/>
      <c r="Q32" s="598"/>
    </row>
    <row r="33" spans="1:17" ht="12.75" customHeight="1" outlineLevel="1">
      <c r="A33" s="80" t="s">
        <v>911</v>
      </c>
      <c r="B33" s="82" t="s">
        <v>517</v>
      </c>
      <c r="C33" s="1180"/>
      <c r="D33" s="1181"/>
      <c r="E33" s="1182"/>
      <c r="F33" s="977"/>
      <c r="G33" s="977"/>
      <c r="H33" s="977"/>
      <c r="I33" s="1181"/>
      <c r="J33" s="1182"/>
      <c r="K33" s="998"/>
      <c r="L33" s="977"/>
      <c r="M33" s="977"/>
      <c r="N33" s="977"/>
      <c r="O33" s="977"/>
      <c r="P33" s="981"/>
      <c r="Q33" s="598"/>
    </row>
    <row r="34" spans="1:17" ht="12.75" customHeight="1" outlineLevel="1">
      <c r="A34" s="80" t="s">
        <v>496</v>
      </c>
      <c r="B34" s="82" t="s">
        <v>518</v>
      </c>
      <c r="C34" s="1183"/>
      <c r="D34" s="1184"/>
      <c r="E34" s="1182"/>
      <c r="F34" s="977"/>
      <c r="G34" s="977"/>
      <c r="H34" s="977"/>
      <c r="I34" s="1181"/>
      <c r="J34" s="1182"/>
      <c r="K34" s="977"/>
      <c r="L34" s="1007"/>
      <c r="M34" s="1185"/>
      <c r="N34" s="1006"/>
      <c r="O34" s="977"/>
      <c r="P34" s="981"/>
      <c r="Q34" s="598"/>
    </row>
    <row r="35" spans="1:17" ht="12.75" customHeight="1">
      <c r="A35" s="80" t="s">
        <v>909</v>
      </c>
      <c r="B35" s="81">
        <v>19020104</v>
      </c>
      <c r="C35" s="1180"/>
      <c r="D35" s="1181"/>
      <c r="E35" s="1182"/>
      <c r="F35" s="977"/>
      <c r="G35" s="977"/>
      <c r="H35" s="977"/>
      <c r="I35" s="1181"/>
      <c r="J35" s="1182"/>
      <c r="K35" s="977"/>
      <c r="L35" s="977"/>
      <c r="M35" s="977"/>
      <c r="N35" s="977"/>
      <c r="O35" s="977"/>
      <c r="P35" s="981"/>
      <c r="Q35" s="598"/>
    </row>
    <row r="36" spans="1:17" ht="12.75" customHeight="1">
      <c r="A36" s="80" t="s">
        <v>912</v>
      </c>
      <c r="B36" s="81">
        <v>19020105</v>
      </c>
      <c r="C36" s="1180"/>
      <c r="D36" s="1181"/>
      <c r="E36" s="1182"/>
      <c r="F36" s="977"/>
      <c r="G36" s="977"/>
      <c r="H36" s="977"/>
      <c r="I36" s="1181"/>
      <c r="J36" s="1182"/>
      <c r="K36" s="998"/>
      <c r="L36" s="977"/>
      <c r="M36" s="977"/>
      <c r="N36" s="977"/>
      <c r="O36" s="977"/>
      <c r="P36" s="981"/>
      <c r="Q36" s="598"/>
    </row>
    <row r="37" spans="1:17" ht="12.75" customHeight="1" outlineLevel="1">
      <c r="A37" s="79" t="s">
        <v>497</v>
      </c>
      <c r="B37" s="83" t="s">
        <v>519</v>
      </c>
      <c r="C37" s="1175"/>
      <c r="D37" s="1176"/>
      <c r="E37" s="1177">
        <f aca="true" t="shared" si="6" ref="E37:J37">SUM(E38:E42)</f>
        <v>0</v>
      </c>
      <c r="F37" s="973">
        <f t="shared" si="6"/>
        <v>0</v>
      </c>
      <c r="G37" s="973">
        <f t="shared" si="6"/>
        <v>0</v>
      </c>
      <c r="H37" s="973">
        <f t="shared" si="6"/>
        <v>0</v>
      </c>
      <c r="I37" s="1176">
        <f t="shared" si="6"/>
        <v>0</v>
      </c>
      <c r="J37" s="1177">
        <f t="shared" si="6"/>
        <v>0</v>
      </c>
      <c r="K37" s="973">
        <f>SUM(K38:K40)</f>
        <v>0</v>
      </c>
      <c r="L37" s="994">
        <f>SUM(L38:L42)</f>
        <v>0</v>
      </c>
      <c r="M37" s="994"/>
      <c r="N37" s="994">
        <f>SUM(N38:N42)</f>
        <v>0</v>
      </c>
      <c r="O37" s="973">
        <f>SUM(O38:O42)</f>
        <v>0</v>
      </c>
      <c r="P37" s="1004">
        <f>SUM(P38:P42)</f>
        <v>0</v>
      </c>
      <c r="Q37" s="598"/>
    </row>
    <row r="38" spans="1:17" ht="12.75" customHeight="1" outlineLevel="1">
      <c r="A38" s="80" t="s">
        <v>499</v>
      </c>
      <c r="B38" s="82" t="s">
        <v>520</v>
      </c>
      <c r="C38" s="1180"/>
      <c r="D38" s="1181"/>
      <c r="E38" s="1182"/>
      <c r="F38" s="977"/>
      <c r="G38" s="977"/>
      <c r="H38" s="977"/>
      <c r="I38" s="1181"/>
      <c r="J38" s="1182"/>
      <c r="K38" s="977"/>
      <c r="L38" s="977"/>
      <c r="M38" s="977"/>
      <c r="N38" s="977"/>
      <c r="O38" s="977"/>
      <c r="P38" s="981"/>
      <c r="Q38" s="598"/>
    </row>
    <row r="39" spans="1:17" ht="12.75" customHeight="1" outlineLevel="1">
      <c r="A39" s="80" t="s">
        <v>887</v>
      </c>
      <c r="B39" s="82" t="s">
        <v>521</v>
      </c>
      <c r="C39" s="1180"/>
      <c r="D39" s="1181"/>
      <c r="E39" s="1182"/>
      <c r="F39" s="977"/>
      <c r="G39" s="977"/>
      <c r="H39" s="977"/>
      <c r="I39" s="1181"/>
      <c r="J39" s="1182"/>
      <c r="K39" s="977"/>
      <c r="L39" s="977"/>
      <c r="M39" s="977"/>
      <c r="N39" s="977"/>
      <c r="O39" s="977"/>
      <c r="P39" s="981"/>
      <c r="Q39" s="598"/>
    </row>
    <row r="40" spans="1:17" ht="12.75" customHeight="1" outlineLevel="1">
      <c r="A40" s="80" t="s">
        <v>913</v>
      </c>
      <c r="B40" s="82" t="s">
        <v>522</v>
      </c>
      <c r="C40" s="1180"/>
      <c r="D40" s="1181"/>
      <c r="E40" s="1182"/>
      <c r="F40" s="977"/>
      <c r="G40" s="977"/>
      <c r="H40" s="977"/>
      <c r="I40" s="1181"/>
      <c r="J40" s="1182"/>
      <c r="K40" s="977"/>
      <c r="L40" s="977"/>
      <c r="M40" s="977"/>
      <c r="N40" s="977"/>
      <c r="O40" s="977"/>
      <c r="P40" s="981"/>
      <c r="Q40" s="598"/>
    </row>
    <row r="41" spans="1:17" ht="12.75" customHeight="1" outlineLevel="1">
      <c r="A41" s="80" t="s">
        <v>914</v>
      </c>
      <c r="B41" s="82" t="s">
        <v>523</v>
      </c>
      <c r="C41" s="1180"/>
      <c r="D41" s="1181"/>
      <c r="E41" s="1182"/>
      <c r="F41" s="977"/>
      <c r="G41" s="977"/>
      <c r="H41" s="977"/>
      <c r="I41" s="1181"/>
      <c r="J41" s="1182"/>
      <c r="K41" s="977"/>
      <c r="L41" s="977"/>
      <c r="M41" s="977"/>
      <c r="N41" s="977"/>
      <c r="O41" s="977"/>
      <c r="P41" s="981"/>
      <c r="Q41" s="598"/>
    </row>
    <row r="42" spans="1:17" ht="12.75" customHeight="1" outlineLevel="1">
      <c r="A42" s="80" t="s">
        <v>888</v>
      </c>
      <c r="B42" s="82" t="s">
        <v>524</v>
      </c>
      <c r="C42" s="1180"/>
      <c r="D42" s="1181"/>
      <c r="E42" s="1182"/>
      <c r="F42" s="977"/>
      <c r="G42" s="977"/>
      <c r="H42" s="977"/>
      <c r="I42" s="1181"/>
      <c r="J42" s="1182"/>
      <c r="K42" s="977"/>
      <c r="L42" s="977"/>
      <c r="M42" s="977"/>
      <c r="N42" s="977"/>
      <c r="O42" s="977"/>
      <c r="P42" s="981"/>
      <c r="Q42" s="598"/>
    </row>
    <row r="43" spans="1:17" ht="12.75" customHeight="1" outlineLevel="1">
      <c r="A43" s="79" t="s">
        <v>505</v>
      </c>
      <c r="B43" s="83" t="s">
        <v>525</v>
      </c>
      <c r="C43" s="1175">
        <f>SUM(C44:C46)</f>
        <v>0</v>
      </c>
      <c r="D43" s="1176">
        <f aca="true" t="shared" si="7" ref="D43:K43">SUM(D44:D46)</f>
        <v>0</v>
      </c>
      <c r="E43" s="1177">
        <f t="shared" si="7"/>
        <v>0</v>
      </c>
      <c r="F43" s="973">
        <f t="shared" si="7"/>
        <v>0</v>
      </c>
      <c r="G43" s="973">
        <f t="shared" si="7"/>
        <v>0</v>
      </c>
      <c r="H43" s="973">
        <f t="shared" si="7"/>
        <v>0</v>
      </c>
      <c r="I43" s="1176">
        <f t="shared" si="7"/>
        <v>0</v>
      </c>
      <c r="J43" s="1177">
        <f t="shared" si="7"/>
        <v>0</v>
      </c>
      <c r="K43" s="973">
        <f t="shared" si="7"/>
        <v>0</v>
      </c>
      <c r="L43" s="1186"/>
      <c r="M43" s="1178"/>
      <c r="N43" s="973">
        <f>SUM(N44:N46)</f>
        <v>0</v>
      </c>
      <c r="O43" s="973">
        <f>SUM(O44:O46)</f>
        <v>0</v>
      </c>
      <c r="P43" s="1004">
        <f>SUM(P44:P46)</f>
        <v>0</v>
      </c>
      <c r="Q43" s="598"/>
    </row>
    <row r="44" spans="1:17" ht="12.75" customHeight="1" outlineLevel="1">
      <c r="A44" s="80" t="s">
        <v>507</v>
      </c>
      <c r="B44" s="82" t="s">
        <v>526</v>
      </c>
      <c r="C44" s="1180"/>
      <c r="D44" s="1181"/>
      <c r="E44" s="1182"/>
      <c r="F44" s="977"/>
      <c r="G44" s="977"/>
      <c r="H44" s="977"/>
      <c r="I44" s="1181"/>
      <c r="J44" s="1182"/>
      <c r="K44" s="977"/>
      <c r="L44" s="990"/>
      <c r="M44" s="1185"/>
      <c r="N44" s="1006"/>
      <c r="O44" s="977"/>
      <c r="P44" s="981"/>
      <c r="Q44" s="598"/>
    </row>
    <row r="45" spans="1:17" ht="12.75" customHeight="1" outlineLevel="1">
      <c r="A45" s="80" t="s">
        <v>509</v>
      </c>
      <c r="B45" s="82" t="s">
        <v>527</v>
      </c>
      <c r="C45" s="1180"/>
      <c r="D45" s="1181"/>
      <c r="E45" s="1182"/>
      <c r="F45" s="977"/>
      <c r="G45" s="977"/>
      <c r="H45" s="977"/>
      <c r="I45" s="1181"/>
      <c r="J45" s="1182"/>
      <c r="K45" s="977"/>
      <c r="L45" s="990"/>
      <c r="M45" s="1185"/>
      <c r="N45" s="1006"/>
      <c r="O45" s="977"/>
      <c r="P45" s="981"/>
      <c r="Q45" s="598"/>
    </row>
    <row r="46" spans="1:17" ht="12.75" customHeight="1" outlineLevel="1">
      <c r="A46" s="97" t="s">
        <v>511</v>
      </c>
      <c r="B46" s="98" t="s">
        <v>528</v>
      </c>
      <c r="C46" s="1202"/>
      <c r="D46" s="1203"/>
      <c r="E46" s="1204"/>
      <c r="F46" s="1016"/>
      <c r="G46" s="1016"/>
      <c r="H46" s="1016"/>
      <c r="I46" s="1203"/>
      <c r="J46" s="1204"/>
      <c r="K46" s="1016"/>
      <c r="L46" s="1012"/>
      <c r="M46" s="1205"/>
      <c r="N46" s="1206"/>
      <c r="O46" s="1016"/>
      <c r="P46" s="1020"/>
      <c r="Q46" s="598"/>
    </row>
    <row r="47" spans="1:17" ht="12.75" customHeight="1">
      <c r="A47" s="96" t="s">
        <v>529</v>
      </c>
      <c r="B47" s="99" t="s">
        <v>530</v>
      </c>
      <c r="C47" s="1207"/>
      <c r="D47" s="1208"/>
      <c r="E47" s="1209"/>
      <c r="F47" s="1210"/>
      <c r="G47" s="1210"/>
      <c r="H47" s="1210"/>
      <c r="I47" s="1208"/>
      <c r="J47" s="1209"/>
      <c r="K47" s="1210"/>
      <c r="L47" s="1211"/>
      <c r="M47" s="1210"/>
      <c r="N47" s="1210"/>
      <c r="O47" s="1210"/>
      <c r="P47" s="1212"/>
      <c r="Q47" s="598"/>
    </row>
    <row r="48" spans="1:17" ht="36" customHeight="1">
      <c r="A48" s="84" t="s">
        <v>531</v>
      </c>
      <c r="B48" s="83" t="s">
        <v>532</v>
      </c>
      <c r="C48" s="1213"/>
      <c r="D48" s="1214"/>
      <c r="E48" s="1215"/>
      <c r="F48" s="994"/>
      <c r="G48" s="994"/>
      <c r="H48" s="994"/>
      <c r="I48" s="1214"/>
      <c r="J48" s="1215"/>
      <c r="K48" s="994"/>
      <c r="L48" s="1033"/>
      <c r="M48" s="994"/>
      <c r="N48" s="994"/>
      <c r="O48" s="994"/>
      <c r="P48" s="1037"/>
      <c r="Q48" s="598"/>
    </row>
    <row r="49" spans="1:17" ht="12.75" customHeight="1">
      <c r="A49" s="84" t="s">
        <v>533</v>
      </c>
      <c r="B49" s="83" t="s">
        <v>534</v>
      </c>
      <c r="C49" s="1213"/>
      <c r="D49" s="1214"/>
      <c r="E49" s="1215"/>
      <c r="F49" s="994"/>
      <c r="G49" s="994"/>
      <c r="H49" s="994"/>
      <c r="I49" s="1214"/>
      <c r="J49" s="1215"/>
      <c r="K49" s="994"/>
      <c r="L49" s="1033"/>
      <c r="M49" s="994"/>
      <c r="N49" s="994"/>
      <c r="O49" s="994"/>
      <c r="P49" s="1037"/>
      <c r="Q49" s="598"/>
    </row>
    <row r="50" spans="1:17" ht="12.75" customHeight="1">
      <c r="A50" s="84" t="s">
        <v>535</v>
      </c>
      <c r="B50" s="83" t="s">
        <v>536</v>
      </c>
      <c r="C50" s="1216"/>
      <c r="D50" s="1217"/>
      <c r="E50" s="1218"/>
      <c r="F50" s="1044"/>
      <c r="G50" s="1044"/>
      <c r="H50" s="1044"/>
      <c r="I50" s="1217"/>
      <c r="J50" s="1218"/>
      <c r="K50" s="1044"/>
      <c r="L50" s="1040"/>
      <c r="M50" s="1044"/>
      <c r="N50" s="1044"/>
      <c r="O50" s="1044"/>
      <c r="P50" s="1047"/>
      <c r="Q50" s="598"/>
    </row>
    <row r="51" spans="1:17" ht="12.75" customHeight="1">
      <c r="A51" s="84" t="s">
        <v>917</v>
      </c>
      <c r="B51" s="83" t="s">
        <v>915</v>
      </c>
      <c r="C51" s="1216"/>
      <c r="D51" s="1217"/>
      <c r="E51" s="1218"/>
      <c r="F51" s="1044"/>
      <c r="G51" s="1044"/>
      <c r="H51" s="1044"/>
      <c r="I51" s="1217"/>
      <c r="J51" s="1218"/>
      <c r="K51" s="1044"/>
      <c r="L51" s="1040"/>
      <c r="M51" s="1044"/>
      <c r="N51" s="1044"/>
      <c r="O51" s="1044"/>
      <c r="P51" s="1047"/>
      <c r="Q51" s="598"/>
    </row>
    <row r="52" spans="1:17" ht="12.75" customHeight="1" thickBot="1">
      <c r="A52" s="941" t="s">
        <v>918</v>
      </c>
      <c r="B52" s="942" t="s">
        <v>916</v>
      </c>
      <c r="C52" s="1219"/>
      <c r="D52" s="1220"/>
      <c r="E52" s="1218"/>
      <c r="F52" s="1044"/>
      <c r="G52" s="1044"/>
      <c r="H52" s="1044"/>
      <c r="I52" s="1217"/>
      <c r="J52" s="1218"/>
      <c r="K52" s="1044"/>
      <c r="L52" s="1040"/>
      <c r="M52" s="1044"/>
      <c r="N52" s="1044"/>
      <c r="O52" s="1044"/>
      <c r="P52" s="1047"/>
      <c r="Q52" s="598"/>
    </row>
    <row r="53" spans="1:17" ht="12.75" customHeight="1" thickBot="1" thickTop="1">
      <c r="A53" s="535" t="s">
        <v>278</v>
      </c>
      <c r="B53" s="536" t="s">
        <v>814</v>
      </c>
      <c r="C53" s="1221">
        <f>C12+SUM(C47:C52)</f>
        <v>0</v>
      </c>
      <c r="D53" s="1222">
        <f>D12+SUM(D47:D52)</f>
        <v>0</v>
      </c>
      <c r="E53" s="1223">
        <f aca="true" t="shared" si="8" ref="E53:J53">E12+SUM(E47:E52)</f>
        <v>0</v>
      </c>
      <c r="F53" s="1224">
        <f t="shared" si="8"/>
        <v>0</v>
      </c>
      <c r="G53" s="1224">
        <f t="shared" si="8"/>
        <v>0</v>
      </c>
      <c r="H53" s="1224">
        <f t="shared" si="8"/>
        <v>0</v>
      </c>
      <c r="I53" s="1222">
        <f t="shared" si="8"/>
        <v>0</v>
      </c>
      <c r="J53" s="1223">
        <f t="shared" si="8"/>
        <v>0</v>
      </c>
      <c r="K53" s="1224">
        <f>K12+SUM(K47:K52)</f>
        <v>0</v>
      </c>
      <c r="L53" s="1225">
        <f>L12+SUM(L47:L52)</f>
        <v>0</v>
      </c>
      <c r="M53" s="1226"/>
      <c r="N53" s="1224">
        <f>N12+SUM(N47:N52)</f>
        <v>0</v>
      </c>
      <c r="O53" s="1224">
        <f>O12+SUM(O47:O52)</f>
        <v>0</v>
      </c>
      <c r="P53" s="1227">
        <f>P12+SUM(P47:P52)</f>
        <v>0</v>
      </c>
      <c r="Q53" s="598"/>
    </row>
    <row r="54" spans="1:16" ht="14.25" thickTop="1">
      <c r="A54" s="603"/>
      <c r="B54" s="607"/>
      <c r="C54" s="598"/>
      <c r="D54" s="598"/>
      <c r="E54" s="598"/>
      <c r="F54" s="598"/>
      <c r="G54" s="598"/>
      <c r="H54" s="598"/>
      <c r="I54" s="598"/>
      <c r="J54" s="598"/>
      <c r="K54" s="598"/>
      <c r="L54" s="598"/>
      <c r="M54" s="598"/>
      <c r="N54" s="598"/>
      <c r="O54" s="598"/>
      <c r="P54" s="598"/>
    </row>
  </sheetData>
  <sheetProtection/>
  <mergeCells count="7">
    <mergeCell ref="A1:B1"/>
    <mergeCell ref="A9:B11"/>
    <mergeCell ref="C9:D9"/>
    <mergeCell ref="A7:O7"/>
    <mergeCell ref="A3:C3"/>
    <mergeCell ref="E9:I9"/>
    <mergeCell ref="J9:P9"/>
  </mergeCells>
  <hyperlinks>
    <hyperlink ref="A1" location="'SP-Почетна'!A1" display="SP_Почетна"/>
    <hyperlink ref="A1:B1" location="'СП-Почетна'!A1" display="SP_Почетна"/>
  </hyperlinks>
  <printOptions horizontalCentered="1"/>
  <pageMargins left="0" right="0" top="0.1968503937007874" bottom="0.5905511811023623" header="0.3937007874015748" footer="0.1968503937007874"/>
  <pageSetup horizontalDpi="600" verticalDpi="600" orientation="landscape" paperSize="9" scale="93" r:id="rId1"/>
  <headerFooter alignWithMargins="0">
    <oddHeader>&amp;R&amp;P(&amp;N)</oddHeader>
    <oddFooter>&amp;LИзработил:________________&amp;CКонтролирал:______________&amp;RОдобрил:__________________</oddFooter>
  </headerFooter>
  <rowBreaks count="1" manualBreakCount="1">
    <brk id="42" max="1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L54"/>
  <sheetViews>
    <sheetView showGridLines="0" zoomScaleSheetLayoutView="100" zoomScalePageLayoutView="0" workbookViewId="0" topLeftCell="A1">
      <pane ySplit="11" topLeftCell="A33" activePane="bottomLeft" state="frozen"/>
      <selection pane="topLeft" activeCell="A1" sqref="A1"/>
      <selection pane="bottomLeft" activeCell="C36" sqref="C36"/>
    </sheetView>
  </sheetViews>
  <sheetFormatPr defaultColWidth="9.140625" defaultRowHeight="12.75"/>
  <cols>
    <col min="1" max="1" width="35.140625" style="376" customWidth="1"/>
    <col min="2" max="2" width="7.140625" style="541" customWidth="1"/>
    <col min="3" max="5" width="9.8515625" style="541" customWidth="1"/>
    <col min="6" max="11" width="9.7109375" style="375" customWidth="1"/>
    <col min="12" max="16384" width="9.140625" style="375" customWidth="1"/>
  </cols>
  <sheetData>
    <row r="1" spans="1:12" s="540" customFormat="1" ht="12.75" customHeight="1">
      <c r="A1" s="1536" t="s">
        <v>672</v>
      </c>
      <c r="B1" s="1536"/>
      <c r="C1" s="713"/>
      <c r="D1" s="713"/>
      <c r="E1" s="713"/>
      <c r="F1" s="543"/>
      <c r="G1" s="543"/>
      <c r="H1" s="543"/>
      <c r="I1" s="543"/>
      <c r="J1" s="543"/>
      <c r="K1" s="543"/>
      <c r="L1" s="543"/>
    </row>
    <row r="2" spans="1:12" s="540" customFormat="1" ht="12.75" customHeight="1">
      <c r="A2" s="545"/>
      <c r="B2" s="546"/>
      <c r="C2" s="546"/>
      <c r="D2" s="546"/>
      <c r="E2" s="546"/>
      <c r="F2" s="547"/>
      <c r="G2" s="547"/>
      <c r="H2" s="547"/>
      <c r="I2" s="547"/>
      <c r="J2" s="547"/>
      <c r="K2" s="547"/>
      <c r="L2" s="543"/>
    </row>
    <row r="3" spans="1:12" s="540" customFormat="1" ht="12.75" customHeight="1">
      <c r="A3" s="1503" t="str">
        <f>'СП-Почетна'!C23</f>
        <v>(група)</v>
      </c>
      <c r="B3" s="1503"/>
      <c r="C3" s="1503"/>
      <c r="D3" s="1503"/>
      <c r="E3" s="1503"/>
      <c r="F3" s="1503"/>
      <c r="G3" s="547"/>
      <c r="H3" s="547"/>
      <c r="I3" s="547"/>
      <c r="J3" s="547"/>
      <c r="K3" s="547"/>
      <c r="L3" s="543"/>
    </row>
    <row r="4" spans="1:12" s="540" customFormat="1" ht="12.75" customHeight="1">
      <c r="A4" s="521" t="str">
        <f>'СП-Почетна'!C22</f>
        <v>(назив на друштво)</v>
      </c>
      <c r="B4" s="546"/>
      <c r="C4" s="546"/>
      <c r="D4" s="546"/>
      <c r="E4" s="546"/>
      <c r="F4" s="547"/>
      <c r="G4" s="547"/>
      <c r="H4" s="547"/>
      <c r="I4" s="547"/>
      <c r="J4" s="547"/>
      <c r="K4" s="547"/>
      <c r="L4" s="543"/>
    </row>
    <row r="5" spans="1:12" s="540" customFormat="1" ht="12.75" customHeight="1">
      <c r="A5" s="521" t="str">
        <f>'СП-Почетна'!C24</f>
        <v>(период)</v>
      </c>
      <c r="B5" s="546"/>
      <c r="C5" s="546"/>
      <c r="D5" s="546"/>
      <c r="E5" s="546"/>
      <c r="F5" s="547"/>
      <c r="G5" s="547"/>
      <c r="H5" s="547"/>
      <c r="I5" s="547"/>
      <c r="J5" s="547"/>
      <c r="K5" s="547"/>
      <c r="L5" s="543"/>
    </row>
    <row r="6" spans="1:12" s="540" customFormat="1" ht="12.75" customHeight="1">
      <c r="A6" s="521" t="str">
        <f>'СП-Почетна'!C25</f>
        <v>(тековна година)</v>
      </c>
      <c r="B6" s="546"/>
      <c r="C6" s="546"/>
      <c r="D6" s="546"/>
      <c r="E6" s="546"/>
      <c r="F6" s="547"/>
      <c r="G6" s="547"/>
      <c r="H6" s="547"/>
      <c r="I6" s="547"/>
      <c r="J6" s="547"/>
      <c r="K6" s="547"/>
      <c r="L6" s="543"/>
    </row>
    <row r="7" spans="1:12" s="540" customFormat="1" ht="12.75" customHeight="1">
      <c r="A7" s="1540" t="s">
        <v>879</v>
      </c>
      <c r="B7" s="1540"/>
      <c r="C7" s="1540"/>
      <c r="D7" s="1540"/>
      <c r="E7" s="1540"/>
      <c r="F7" s="1540"/>
      <c r="G7" s="1540"/>
      <c r="H7" s="1540"/>
      <c r="I7" s="1540"/>
      <c r="J7" s="1540"/>
      <c r="K7" s="1540"/>
      <c r="L7" s="543"/>
    </row>
    <row r="8" spans="1:12" s="540" customFormat="1" ht="12.75" customHeight="1" thickBot="1">
      <c r="A8" s="543"/>
      <c r="B8" s="548"/>
      <c r="C8" s="548"/>
      <c r="D8" s="548"/>
      <c r="E8" s="548"/>
      <c r="F8" s="549"/>
      <c r="G8" s="524"/>
      <c r="H8" s="524"/>
      <c r="I8" s="524"/>
      <c r="J8" s="524"/>
      <c r="K8" s="524"/>
      <c r="L8" s="543"/>
    </row>
    <row r="9" spans="1:12" s="540" customFormat="1" ht="11.25" customHeight="1" thickTop="1">
      <c r="A9" s="550"/>
      <c r="B9" s="551"/>
      <c r="C9" s="1602" t="s">
        <v>286</v>
      </c>
      <c r="D9" s="1600"/>
      <c r="E9" s="1600"/>
      <c r="F9" s="1599" t="s">
        <v>361</v>
      </c>
      <c r="G9" s="1600"/>
      <c r="H9" s="1600"/>
      <c r="I9" s="1600"/>
      <c r="J9" s="1600"/>
      <c r="K9" s="1601"/>
      <c r="L9" s="543"/>
    </row>
    <row r="10" spans="1:12" s="374" customFormat="1" ht="54.75" customHeight="1">
      <c r="A10" s="552"/>
      <c r="B10" s="553"/>
      <c r="C10" s="785" t="s">
        <v>310</v>
      </c>
      <c r="D10" s="786" t="s">
        <v>472</v>
      </c>
      <c r="E10" s="789" t="s">
        <v>311</v>
      </c>
      <c r="F10" s="1228" t="s">
        <v>364</v>
      </c>
      <c r="G10" s="1229" t="s">
        <v>540</v>
      </c>
      <c r="H10" s="1229" t="s">
        <v>541</v>
      </c>
      <c r="I10" s="1229" t="s">
        <v>542</v>
      </c>
      <c r="J10" s="1229" t="s">
        <v>365</v>
      </c>
      <c r="K10" s="1230" t="s">
        <v>367</v>
      </c>
      <c r="L10" s="390"/>
    </row>
    <row r="11" spans="1:12" ht="12.75" customHeight="1">
      <c r="A11" s="608"/>
      <c r="B11" s="609"/>
      <c r="C11" s="787" t="s">
        <v>741</v>
      </c>
      <c r="D11" s="788" t="s">
        <v>742</v>
      </c>
      <c r="E11" s="790" t="s">
        <v>743</v>
      </c>
      <c r="F11" s="1231" t="s">
        <v>288</v>
      </c>
      <c r="G11" s="1232" t="s">
        <v>293</v>
      </c>
      <c r="H11" s="1232" t="s">
        <v>295</v>
      </c>
      <c r="I11" s="1232" t="s">
        <v>313</v>
      </c>
      <c r="J11" s="1232" t="s">
        <v>314</v>
      </c>
      <c r="K11" s="1233" t="s">
        <v>315</v>
      </c>
      <c r="L11" s="393"/>
    </row>
    <row r="12" spans="1:12" ht="12.75" customHeight="1">
      <c r="A12" s="96" t="s">
        <v>492</v>
      </c>
      <c r="B12" s="76">
        <v>19</v>
      </c>
      <c r="C12" s="1234">
        <f aca="true" t="shared" si="0" ref="C12:K12">SUM(C13,C30)</f>
        <v>0</v>
      </c>
      <c r="D12" s="1234">
        <f t="shared" si="0"/>
        <v>0</v>
      </c>
      <c r="E12" s="1235">
        <f t="shared" si="0"/>
        <v>0</v>
      </c>
      <c r="F12" s="1236">
        <f t="shared" si="0"/>
        <v>0</v>
      </c>
      <c r="G12" s="1237">
        <f t="shared" si="0"/>
        <v>0</v>
      </c>
      <c r="H12" s="1237">
        <f t="shared" si="0"/>
        <v>0</v>
      </c>
      <c r="I12" s="1237">
        <f t="shared" si="0"/>
        <v>0</v>
      </c>
      <c r="J12" s="1237">
        <f t="shared" si="0"/>
        <v>0</v>
      </c>
      <c r="K12" s="1238">
        <f t="shared" si="0"/>
        <v>0</v>
      </c>
      <c r="L12" s="393"/>
    </row>
    <row r="13" spans="1:12" ht="12.75" customHeight="1">
      <c r="A13" s="77" t="s">
        <v>493</v>
      </c>
      <c r="B13" s="78">
        <v>1901</v>
      </c>
      <c r="C13" s="1145">
        <f aca="true" t="shared" si="1" ref="C13:K13">SUM(C14,C20,C26)</f>
        <v>0</v>
      </c>
      <c r="D13" s="1145">
        <f t="shared" si="1"/>
        <v>0</v>
      </c>
      <c r="E13" s="1239">
        <f t="shared" si="1"/>
        <v>0</v>
      </c>
      <c r="F13" s="1240">
        <f t="shared" si="1"/>
        <v>0</v>
      </c>
      <c r="G13" s="969">
        <f t="shared" si="1"/>
        <v>0</v>
      </c>
      <c r="H13" s="969">
        <f t="shared" si="1"/>
        <v>0</v>
      </c>
      <c r="I13" s="969">
        <f t="shared" si="1"/>
        <v>0</v>
      </c>
      <c r="J13" s="969">
        <f t="shared" si="1"/>
        <v>0</v>
      </c>
      <c r="K13" s="974">
        <f t="shared" si="1"/>
        <v>0</v>
      </c>
      <c r="L13" s="393"/>
    </row>
    <row r="14" spans="1:12" ht="12.75" customHeight="1">
      <c r="A14" s="79" t="s">
        <v>494</v>
      </c>
      <c r="B14" s="78">
        <v>190101</v>
      </c>
      <c r="C14" s="1145">
        <f>SUM(C15:C19)</f>
        <v>0</v>
      </c>
      <c r="D14" s="1145">
        <f aca="true" t="shared" si="2" ref="D14:K14">SUM(D15:D19)</f>
        <v>0</v>
      </c>
      <c r="E14" s="1239">
        <f t="shared" si="2"/>
        <v>0</v>
      </c>
      <c r="F14" s="1240">
        <f t="shared" si="2"/>
        <v>0</v>
      </c>
      <c r="G14" s="969">
        <f t="shared" si="2"/>
        <v>0</v>
      </c>
      <c r="H14" s="969">
        <f t="shared" si="2"/>
        <v>0</v>
      </c>
      <c r="I14" s="969">
        <f t="shared" si="2"/>
        <v>0</v>
      </c>
      <c r="J14" s="969">
        <f t="shared" si="2"/>
        <v>0</v>
      </c>
      <c r="K14" s="974">
        <f t="shared" si="2"/>
        <v>0</v>
      </c>
      <c r="L14" s="393"/>
    </row>
    <row r="15" spans="1:12" ht="12.75" customHeight="1">
      <c r="A15" s="80" t="s">
        <v>495</v>
      </c>
      <c r="B15" s="81">
        <v>19010101</v>
      </c>
      <c r="C15" s="1147"/>
      <c r="D15" s="1147"/>
      <c r="E15" s="1241"/>
      <c r="F15" s="1242"/>
      <c r="G15" s="1118"/>
      <c r="H15" s="1118"/>
      <c r="I15" s="1118"/>
      <c r="J15" s="1118"/>
      <c r="K15" s="1119"/>
      <c r="L15" s="393"/>
    </row>
    <row r="16" spans="1:12" ht="12.75" customHeight="1">
      <c r="A16" s="80" t="s">
        <v>911</v>
      </c>
      <c r="B16" s="81">
        <v>19010102</v>
      </c>
      <c r="C16" s="1147"/>
      <c r="D16" s="1147"/>
      <c r="E16" s="1241"/>
      <c r="F16" s="1242"/>
      <c r="G16" s="1118"/>
      <c r="H16" s="1118"/>
      <c r="I16" s="1118"/>
      <c r="J16" s="1118"/>
      <c r="K16" s="1119"/>
      <c r="L16" s="393"/>
    </row>
    <row r="17" spans="1:12" ht="12.75" customHeight="1">
      <c r="A17" s="80" t="s">
        <v>496</v>
      </c>
      <c r="B17" s="81">
        <v>19010103</v>
      </c>
      <c r="C17" s="1147"/>
      <c r="D17" s="1147"/>
      <c r="E17" s="1241"/>
      <c r="F17" s="1242"/>
      <c r="G17" s="1118"/>
      <c r="H17" s="1118"/>
      <c r="I17" s="1118"/>
      <c r="J17" s="1118"/>
      <c r="K17" s="1119"/>
      <c r="L17" s="393"/>
    </row>
    <row r="18" spans="1:12" ht="12.75" customHeight="1">
      <c r="A18" s="80" t="s">
        <v>909</v>
      </c>
      <c r="B18" s="81">
        <v>19010104</v>
      </c>
      <c r="C18" s="1147"/>
      <c r="D18" s="1147"/>
      <c r="E18" s="1241"/>
      <c r="F18" s="1242"/>
      <c r="G18" s="1118"/>
      <c r="H18" s="1118"/>
      <c r="I18" s="1118"/>
      <c r="J18" s="1118"/>
      <c r="K18" s="1119"/>
      <c r="L18" s="393"/>
    </row>
    <row r="19" spans="1:12" ht="12.75" customHeight="1">
      <c r="A19" s="80" t="s">
        <v>912</v>
      </c>
      <c r="B19" s="81">
        <v>19010105</v>
      </c>
      <c r="C19" s="1147"/>
      <c r="D19" s="1147"/>
      <c r="E19" s="1241"/>
      <c r="F19" s="1242"/>
      <c r="G19" s="1118"/>
      <c r="H19" s="1118"/>
      <c r="I19" s="1118"/>
      <c r="J19" s="1118"/>
      <c r="K19" s="1119"/>
      <c r="L19" s="393"/>
    </row>
    <row r="20" spans="1:12" ht="12.75" customHeight="1">
      <c r="A20" s="79" t="s">
        <v>497</v>
      </c>
      <c r="B20" s="78">
        <v>190102</v>
      </c>
      <c r="C20" s="1145">
        <f aca="true" t="shared" si="3" ref="C20:K20">SUM(C21:C25)</f>
        <v>0</v>
      </c>
      <c r="D20" s="1145">
        <f t="shared" si="3"/>
        <v>0</v>
      </c>
      <c r="E20" s="1239">
        <f t="shared" si="3"/>
        <v>0</v>
      </c>
      <c r="F20" s="1240">
        <f t="shared" si="3"/>
        <v>0</v>
      </c>
      <c r="G20" s="969">
        <f t="shared" si="3"/>
        <v>0</v>
      </c>
      <c r="H20" s="969">
        <f t="shared" si="3"/>
        <v>0</v>
      </c>
      <c r="I20" s="969">
        <f t="shared" si="3"/>
        <v>0</v>
      </c>
      <c r="J20" s="969">
        <f t="shared" si="3"/>
        <v>0</v>
      </c>
      <c r="K20" s="974">
        <f t="shared" si="3"/>
        <v>0</v>
      </c>
      <c r="L20" s="393"/>
    </row>
    <row r="21" spans="1:12" ht="12.75" customHeight="1">
      <c r="A21" s="80" t="s">
        <v>499</v>
      </c>
      <c r="B21" s="82" t="s">
        <v>500</v>
      </c>
      <c r="C21" s="1147"/>
      <c r="D21" s="1147"/>
      <c r="E21" s="1241"/>
      <c r="F21" s="1242"/>
      <c r="G21" s="1118"/>
      <c r="H21" s="1118"/>
      <c r="I21" s="1118"/>
      <c r="J21" s="1118"/>
      <c r="K21" s="1119"/>
      <c r="L21" s="393"/>
    </row>
    <row r="22" spans="1:12" ht="12.75" customHeight="1">
      <c r="A22" s="80" t="s">
        <v>887</v>
      </c>
      <c r="B22" s="82" t="s">
        <v>501</v>
      </c>
      <c r="C22" s="1147"/>
      <c r="D22" s="1147"/>
      <c r="E22" s="1241"/>
      <c r="F22" s="1242"/>
      <c r="G22" s="1118"/>
      <c r="H22" s="1118"/>
      <c r="I22" s="1118"/>
      <c r="J22" s="1118"/>
      <c r="K22" s="1119"/>
      <c r="L22" s="393"/>
    </row>
    <row r="23" spans="1:12" ht="12.75" customHeight="1">
      <c r="A23" s="80" t="s">
        <v>913</v>
      </c>
      <c r="B23" s="82" t="s">
        <v>502</v>
      </c>
      <c r="C23" s="1147"/>
      <c r="D23" s="1147"/>
      <c r="E23" s="1241"/>
      <c r="F23" s="1242"/>
      <c r="G23" s="1118"/>
      <c r="H23" s="1118"/>
      <c r="I23" s="1118"/>
      <c r="J23" s="1118"/>
      <c r="K23" s="1119"/>
      <c r="L23" s="393"/>
    </row>
    <row r="24" spans="1:12" ht="12.75" customHeight="1">
      <c r="A24" s="80" t="s">
        <v>914</v>
      </c>
      <c r="B24" s="82" t="s">
        <v>503</v>
      </c>
      <c r="C24" s="1147"/>
      <c r="D24" s="1147"/>
      <c r="E24" s="1241"/>
      <c r="F24" s="1242"/>
      <c r="G24" s="1118"/>
      <c r="H24" s="1118"/>
      <c r="I24" s="1118"/>
      <c r="J24" s="1118"/>
      <c r="K24" s="1119"/>
      <c r="L24" s="393"/>
    </row>
    <row r="25" spans="1:12" ht="12.75" customHeight="1">
      <c r="A25" s="80" t="s">
        <v>888</v>
      </c>
      <c r="B25" s="82" t="s">
        <v>504</v>
      </c>
      <c r="C25" s="1147"/>
      <c r="D25" s="1147"/>
      <c r="E25" s="1241"/>
      <c r="F25" s="1242"/>
      <c r="G25" s="1118"/>
      <c r="H25" s="1118"/>
      <c r="I25" s="1118"/>
      <c r="J25" s="1118"/>
      <c r="K25" s="1119"/>
      <c r="L25" s="393"/>
    </row>
    <row r="26" spans="1:12" ht="12.75" customHeight="1">
      <c r="A26" s="79" t="s">
        <v>505</v>
      </c>
      <c r="B26" s="83" t="s">
        <v>506</v>
      </c>
      <c r="C26" s="1145">
        <f aca="true" t="shared" si="4" ref="C26:K26">SUM(C27:C29)</f>
        <v>0</v>
      </c>
      <c r="D26" s="1145">
        <f t="shared" si="4"/>
        <v>0</v>
      </c>
      <c r="E26" s="1239">
        <f t="shared" si="4"/>
        <v>0</v>
      </c>
      <c r="F26" s="1240">
        <f t="shared" si="4"/>
        <v>0</v>
      </c>
      <c r="G26" s="969">
        <f t="shared" si="4"/>
        <v>0</v>
      </c>
      <c r="H26" s="969">
        <f t="shared" si="4"/>
        <v>0</v>
      </c>
      <c r="I26" s="969">
        <f t="shared" si="4"/>
        <v>0</v>
      </c>
      <c r="J26" s="969">
        <f t="shared" si="4"/>
        <v>0</v>
      </c>
      <c r="K26" s="974">
        <f t="shared" si="4"/>
        <v>0</v>
      </c>
      <c r="L26" s="393"/>
    </row>
    <row r="27" spans="1:12" ht="12.75" customHeight="1">
      <c r="A27" s="80" t="s">
        <v>507</v>
      </c>
      <c r="B27" s="82" t="s">
        <v>508</v>
      </c>
      <c r="C27" s="1147"/>
      <c r="D27" s="1147"/>
      <c r="E27" s="1241"/>
      <c r="F27" s="1242"/>
      <c r="G27" s="1118"/>
      <c r="H27" s="1118"/>
      <c r="I27" s="1118"/>
      <c r="J27" s="1118"/>
      <c r="K27" s="1119"/>
      <c r="L27" s="393"/>
    </row>
    <row r="28" spans="1:12" ht="12.75" customHeight="1">
      <c r="A28" s="80" t="s">
        <v>509</v>
      </c>
      <c r="B28" s="82" t="s">
        <v>510</v>
      </c>
      <c r="C28" s="1147"/>
      <c r="D28" s="1147"/>
      <c r="E28" s="1241"/>
      <c r="F28" s="1242"/>
      <c r="G28" s="1118"/>
      <c r="H28" s="1118"/>
      <c r="I28" s="1118"/>
      <c r="J28" s="1118"/>
      <c r="K28" s="1119"/>
      <c r="L28" s="393"/>
    </row>
    <row r="29" spans="1:12" ht="12.75" customHeight="1">
      <c r="A29" s="80" t="s">
        <v>511</v>
      </c>
      <c r="B29" s="82" t="s">
        <v>512</v>
      </c>
      <c r="C29" s="1147"/>
      <c r="D29" s="1147"/>
      <c r="E29" s="1241"/>
      <c r="F29" s="1242"/>
      <c r="G29" s="1118"/>
      <c r="H29" s="1118"/>
      <c r="I29" s="1118"/>
      <c r="J29" s="1118"/>
      <c r="K29" s="1119"/>
      <c r="L29" s="393"/>
    </row>
    <row r="30" spans="1:12" ht="12.75" customHeight="1">
      <c r="A30" s="77" t="s">
        <v>513</v>
      </c>
      <c r="B30" s="83" t="s">
        <v>514</v>
      </c>
      <c r="C30" s="1145">
        <f aca="true" t="shared" si="5" ref="C30:K30">SUM(C31,C37,C43)</f>
        <v>0</v>
      </c>
      <c r="D30" s="1145">
        <f t="shared" si="5"/>
        <v>0</v>
      </c>
      <c r="E30" s="1239">
        <f t="shared" si="5"/>
        <v>0</v>
      </c>
      <c r="F30" s="1240">
        <f t="shared" si="5"/>
        <v>0</v>
      </c>
      <c r="G30" s="969">
        <f t="shared" si="5"/>
        <v>0</v>
      </c>
      <c r="H30" s="969">
        <f t="shared" si="5"/>
        <v>0</v>
      </c>
      <c r="I30" s="969">
        <f t="shared" si="5"/>
        <v>0</v>
      </c>
      <c r="J30" s="969">
        <f t="shared" si="5"/>
        <v>0</v>
      </c>
      <c r="K30" s="974">
        <f t="shared" si="5"/>
        <v>0</v>
      </c>
      <c r="L30" s="393"/>
    </row>
    <row r="31" spans="1:12" ht="12.75" customHeight="1">
      <c r="A31" s="79" t="s">
        <v>494</v>
      </c>
      <c r="B31" s="83" t="s">
        <v>515</v>
      </c>
      <c r="C31" s="1145">
        <f>SUM(C32:C36)</f>
        <v>0</v>
      </c>
      <c r="D31" s="1145">
        <f>SUM(D32:D36)</f>
        <v>0</v>
      </c>
      <c r="E31" s="1239">
        <f>SUM(E32:E36)</f>
        <v>0</v>
      </c>
      <c r="F31" s="1240">
        <f>SUM(F32:F36)</f>
        <v>0</v>
      </c>
      <c r="G31" s="969">
        <f>SUM(G32:G36)</f>
        <v>0</v>
      </c>
      <c r="H31" s="969">
        <f>SUM(H32:H36)</f>
        <v>0</v>
      </c>
      <c r="I31" s="969">
        <f>SUM(I32:I36)</f>
        <v>0</v>
      </c>
      <c r="J31" s="969">
        <f>SUM(J32:J36)</f>
        <v>0</v>
      </c>
      <c r="K31" s="974">
        <f>SUM(K32:K36)</f>
        <v>0</v>
      </c>
      <c r="L31" s="393"/>
    </row>
    <row r="32" spans="1:12" ht="12.75" customHeight="1">
      <c r="A32" s="80" t="s">
        <v>495</v>
      </c>
      <c r="B32" s="82" t="s">
        <v>516</v>
      </c>
      <c r="C32" s="1147"/>
      <c r="D32" s="1147"/>
      <c r="E32" s="1241"/>
      <c r="F32" s="1242"/>
      <c r="G32" s="1118"/>
      <c r="H32" s="1118"/>
      <c r="I32" s="1118"/>
      <c r="J32" s="1118"/>
      <c r="K32" s="1119"/>
      <c r="L32" s="393"/>
    </row>
    <row r="33" spans="1:12" ht="12.75" customHeight="1">
      <c r="A33" s="80" t="s">
        <v>911</v>
      </c>
      <c r="B33" s="82" t="s">
        <v>517</v>
      </c>
      <c r="C33" s="1147"/>
      <c r="D33" s="1147"/>
      <c r="E33" s="1241"/>
      <c r="F33" s="1242"/>
      <c r="G33" s="1118"/>
      <c r="H33" s="1118"/>
      <c r="I33" s="1118"/>
      <c r="J33" s="1118"/>
      <c r="K33" s="1119"/>
      <c r="L33" s="393"/>
    </row>
    <row r="34" spans="1:12" ht="12.75" customHeight="1">
      <c r="A34" s="80" t="s">
        <v>496</v>
      </c>
      <c r="B34" s="82" t="s">
        <v>518</v>
      </c>
      <c r="C34" s="1147"/>
      <c r="D34" s="1147"/>
      <c r="E34" s="1241"/>
      <c r="F34" s="1242"/>
      <c r="G34" s="1118"/>
      <c r="H34" s="1118"/>
      <c r="I34" s="1118"/>
      <c r="J34" s="1118"/>
      <c r="K34" s="1119"/>
      <c r="L34" s="393"/>
    </row>
    <row r="35" spans="1:12" ht="12.75" customHeight="1">
      <c r="A35" s="80" t="s">
        <v>909</v>
      </c>
      <c r="B35" s="81">
        <v>19020104</v>
      </c>
      <c r="C35" s="1147"/>
      <c r="D35" s="1147"/>
      <c r="E35" s="1241"/>
      <c r="F35" s="1242"/>
      <c r="G35" s="1118"/>
      <c r="H35" s="1118"/>
      <c r="I35" s="1118"/>
      <c r="J35" s="1118"/>
      <c r="K35" s="1119"/>
      <c r="L35" s="393"/>
    </row>
    <row r="36" spans="1:12" ht="12.75" customHeight="1">
      <c r="A36" s="80" t="s">
        <v>912</v>
      </c>
      <c r="B36" s="81">
        <v>19020105</v>
      </c>
      <c r="C36" s="1147"/>
      <c r="D36" s="1147"/>
      <c r="E36" s="1241"/>
      <c r="F36" s="1242"/>
      <c r="G36" s="1118"/>
      <c r="H36" s="1118"/>
      <c r="I36" s="1118"/>
      <c r="J36" s="1118"/>
      <c r="K36" s="1119"/>
      <c r="L36" s="393"/>
    </row>
    <row r="37" spans="1:12" ht="12.75" customHeight="1">
      <c r="A37" s="79" t="s">
        <v>497</v>
      </c>
      <c r="B37" s="83" t="s">
        <v>519</v>
      </c>
      <c r="C37" s="1145">
        <f aca="true" t="shared" si="6" ref="C37:K37">SUM(C38:C42)</f>
        <v>0</v>
      </c>
      <c r="D37" s="1145">
        <f t="shared" si="6"/>
        <v>0</v>
      </c>
      <c r="E37" s="1239">
        <f t="shared" si="6"/>
        <v>0</v>
      </c>
      <c r="F37" s="1240">
        <f t="shared" si="6"/>
        <v>0</v>
      </c>
      <c r="G37" s="969">
        <f t="shared" si="6"/>
        <v>0</v>
      </c>
      <c r="H37" s="969">
        <f t="shared" si="6"/>
        <v>0</v>
      </c>
      <c r="I37" s="969">
        <f t="shared" si="6"/>
        <v>0</v>
      </c>
      <c r="J37" s="969">
        <f t="shared" si="6"/>
        <v>0</v>
      </c>
      <c r="K37" s="974">
        <f t="shared" si="6"/>
        <v>0</v>
      </c>
      <c r="L37" s="393"/>
    </row>
    <row r="38" spans="1:12" ht="12.75" customHeight="1">
      <c r="A38" s="80" t="s">
        <v>499</v>
      </c>
      <c r="B38" s="82" t="s">
        <v>520</v>
      </c>
      <c r="C38" s="1147"/>
      <c r="D38" s="1147"/>
      <c r="E38" s="1241"/>
      <c r="F38" s="1242"/>
      <c r="G38" s="1118"/>
      <c r="H38" s="1118"/>
      <c r="I38" s="1118"/>
      <c r="J38" s="1118"/>
      <c r="K38" s="1119"/>
      <c r="L38" s="393"/>
    </row>
    <row r="39" spans="1:12" ht="12.75" customHeight="1">
      <c r="A39" s="80" t="s">
        <v>887</v>
      </c>
      <c r="B39" s="82" t="s">
        <v>521</v>
      </c>
      <c r="C39" s="1147"/>
      <c r="D39" s="1147"/>
      <c r="E39" s="1241"/>
      <c r="F39" s="1242"/>
      <c r="G39" s="1118"/>
      <c r="H39" s="1118"/>
      <c r="I39" s="1118"/>
      <c r="J39" s="1118"/>
      <c r="K39" s="1119"/>
      <c r="L39" s="393"/>
    </row>
    <row r="40" spans="1:12" ht="12.75" customHeight="1">
      <c r="A40" s="80" t="s">
        <v>913</v>
      </c>
      <c r="B40" s="82" t="s">
        <v>522</v>
      </c>
      <c r="C40" s="1147"/>
      <c r="D40" s="1147"/>
      <c r="E40" s="1241"/>
      <c r="F40" s="1242"/>
      <c r="G40" s="1118"/>
      <c r="H40" s="1118"/>
      <c r="I40" s="1118"/>
      <c r="J40" s="1118"/>
      <c r="K40" s="1119"/>
      <c r="L40" s="393"/>
    </row>
    <row r="41" spans="1:12" ht="12.75" customHeight="1">
      <c r="A41" s="80" t="s">
        <v>914</v>
      </c>
      <c r="B41" s="82" t="s">
        <v>523</v>
      </c>
      <c r="C41" s="1147"/>
      <c r="D41" s="1147"/>
      <c r="E41" s="1241"/>
      <c r="F41" s="1242"/>
      <c r="G41" s="1118"/>
      <c r="H41" s="1118"/>
      <c r="I41" s="1118"/>
      <c r="J41" s="1118"/>
      <c r="K41" s="1119"/>
      <c r="L41" s="393"/>
    </row>
    <row r="42" spans="1:12" ht="12.75" customHeight="1">
      <c r="A42" s="80" t="s">
        <v>888</v>
      </c>
      <c r="B42" s="82" t="s">
        <v>524</v>
      </c>
      <c r="C42" s="1147"/>
      <c r="D42" s="1147"/>
      <c r="E42" s="1241"/>
      <c r="F42" s="1242"/>
      <c r="G42" s="1118"/>
      <c r="H42" s="1118"/>
      <c r="I42" s="1118"/>
      <c r="J42" s="1118"/>
      <c r="K42" s="1119"/>
      <c r="L42" s="393"/>
    </row>
    <row r="43" spans="1:12" ht="12.75" customHeight="1">
      <c r="A43" s="79" t="s">
        <v>505</v>
      </c>
      <c r="B43" s="83" t="s">
        <v>525</v>
      </c>
      <c r="C43" s="1145">
        <f aca="true" t="shared" si="7" ref="C43:K43">SUM(C44:C46)</f>
        <v>0</v>
      </c>
      <c r="D43" s="1145">
        <f t="shared" si="7"/>
        <v>0</v>
      </c>
      <c r="E43" s="1239">
        <f t="shared" si="7"/>
        <v>0</v>
      </c>
      <c r="F43" s="1240">
        <f t="shared" si="7"/>
        <v>0</v>
      </c>
      <c r="G43" s="969">
        <f t="shared" si="7"/>
        <v>0</v>
      </c>
      <c r="H43" s="969">
        <f t="shared" si="7"/>
        <v>0</v>
      </c>
      <c r="I43" s="969">
        <f t="shared" si="7"/>
        <v>0</v>
      </c>
      <c r="J43" s="969">
        <f t="shared" si="7"/>
        <v>0</v>
      </c>
      <c r="K43" s="974">
        <f t="shared" si="7"/>
        <v>0</v>
      </c>
      <c r="L43" s="393"/>
    </row>
    <row r="44" spans="1:12" ht="12.75" customHeight="1">
      <c r="A44" s="80" t="s">
        <v>507</v>
      </c>
      <c r="B44" s="82" t="s">
        <v>526</v>
      </c>
      <c r="C44" s="1147"/>
      <c r="D44" s="1147"/>
      <c r="E44" s="1241"/>
      <c r="F44" s="1242"/>
      <c r="G44" s="1118"/>
      <c r="H44" s="1118"/>
      <c r="I44" s="1118"/>
      <c r="J44" s="1118"/>
      <c r="K44" s="1119"/>
      <c r="L44" s="393"/>
    </row>
    <row r="45" spans="1:12" ht="12.75" customHeight="1">
      <c r="A45" s="80" t="s">
        <v>509</v>
      </c>
      <c r="B45" s="82" t="s">
        <v>527</v>
      </c>
      <c r="C45" s="1147"/>
      <c r="D45" s="1147"/>
      <c r="E45" s="1241"/>
      <c r="F45" s="1242"/>
      <c r="G45" s="1118"/>
      <c r="H45" s="1118"/>
      <c r="I45" s="1118"/>
      <c r="J45" s="1118"/>
      <c r="K45" s="1119"/>
      <c r="L45" s="393"/>
    </row>
    <row r="46" spans="1:12" ht="12.75" customHeight="1">
      <c r="A46" s="97" t="s">
        <v>511</v>
      </c>
      <c r="B46" s="98" t="s">
        <v>528</v>
      </c>
      <c r="C46" s="1149"/>
      <c r="D46" s="1149"/>
      <c r="E46" s="1243"/>
      <c r="F46" s="1244"/>
      <c r="G46" s="1121"/>
      <c r="H46" s="1121"/>
      <c r="I46" s="1121"/>
      <c r="J46" s="1121"/>
      <c r="K46" s="1122"/>
      <c r="L46" s="393"/>
    </row>
    <row r="47" spans="1:12" ht="12.75" customHeight="1">
      <c r="A47" s="96" t="s">
        <v>529</v>
      </c>
      <c r="B47" s="99" t="s">
        <v>530</v>
      </c>
      <c r="C47" s="1151"/>
      <c r="D47" s="1151"/>
      <c r="E47" s="1245"/>
      <c r="F47" s="1246"/>
      <c r="G47" s="1023"/>
      <c r="H47" s="1023"/>
      <c r="I47" s="1023"/>
      <c r="J47" s="1023"/>
      <c r="K47" s="1124"/>
      <c r="L47" s="393"/>
    </row>
    <row r="48" spans="1:12" ht="23.25" customHeight="1">
      <c r="A48" s="84" t="s">
        <v>531</v>
      </c>
      <c r="B48" s="83" t="s">
        <v>532</v>
      </c>
      <c r="C48" s="1153"/>
      <c r="D48" s="1153"/>
      <c r="E48" s="1247"/>
      <c r="F48" s="1248"/>
      <c r="G48" s="1033"/>
      <c r="H48" s="1033"/>
      <c r="I48" s="1033"/>
      <c r="J48" s="1033"/>
      <c r="K48" s="1126"/>
      <c r="L48" s="393"/>
    </row>
    <row r="49" spans="1:12" ht="12.75" customHeight="1">
      <c r="A49" s="84" t="s">
        <v>533</v>
      </c>
      <c r="B49" s="83" t="s">
        <v>534</v>
      </c>
      <c r="C49" s="1153"/>
      <c r="D49" s="1153"/>
      <c r="E49" s="1247"/>
      <c r="F49" s="1248"/>
      <c r="G49" s="1033"/>
      <c r="H49" s="1033"/>
      <c r="I49" s="1033"/>
      <c r="J49" s="1033"/>
      <c r="K49" s="1126"/>
      <c r="L49" s="393"/>
    </row>
    <row r="50" spans="1:12" ht="12.75" customHeight="1">
      <c r="A50" s="84" t="s">
        <v>535</v>
      </c>
      <c r="B50" s="83" t="s">
        <v>536</v>
      </c>
      <c r="C50" s="1155"/>
      <c r="D50" s="1155"/>
      <c r="E50" s="1249"/>
      <c r="F50" s="1250"/>
      <c r="G50" s="1040"/>
      <c r="H50" s="1040"/>
      <c r="I50" s="1040"/>
      <c r="J50" s="1040"/>
      <c r="K50" s="1128"/>
      <c r="L50" s="393"/>
    </row>
    <row r="51" spans="1:12" ht="12.75" customHeight="1">
      <c r="A51" s="84" t="s">
        <v>917</v>
      </c>
      <c r="B51" s="83" t="s">
        <v>915</v>
      </c>
      <c r="C51" s="1155"/>
      <c r="D51" s="1155"/>
      <c r="E51" s="1249"/>
      <c r="F51" s="1250"/>
      <c r="G51" s="1040"/>
      <c r="H51" s="1040"/>
      <c r="I51" s="1040"/>
      <c r="J51" s="1040"/>
      <c r="K51" s="1128"/>
      <c r="L51" s="393"/>
    </row>
    <row r="52" spans="1:12" ht="12.75" customHeight="1" thickBot="1">
      <c r="A52" s="941" t="s">
        <v>918</v>
      </c>
      <c r="B52" s="942" t="s">
        <v>916</v>
      </c>
      <c r="C52" s="1157"/>
      <c r="D52" s="1157"/>
      <c r="E52" s="1251"/>
      <c r="F52" s="1252"/>
      <c r="G52" s="1130"/>
      <c r="H52" s="1130"/>
      <c r="I52" s="1130"/>
      <c r="J52" s="1130"/>
      <c r="K52" s="1131"/>
      <c r="L52" s="393"/>
    </row>
    <row r="53" spans="1:12" ht="12.75" customHeight="1" thickBot="1" thickTop="1">
      <c r="A53" s="535" t="s">
        <v>278</v>
      </c>
      <c r="B53" s="536" t="s">
        <v>814</v>
      </c>
      <c r="C53" s="1159">
        <f>SUM(C47:C52,C12)</f>
        <v>0</v>
      </c>
      <c r="D53" s="1159">
        <f>SUM(D47:D52,D12)</f>
        <v>0</v>
      </c>
      <c r="E53" s="1253">
        <f>SUM(E47:E52,E12)</f>
        <v>0</v>
      </c>
      <c r="F53" s="1254">
        <f>SUM(F47:F52,F12)</f>
        <v>0</v>
      </c>
      <c r="G53" s="1133">
        <f>SUM(G12,G47:G52)</f>
        <v>0</v>
      </c>
      <c r="H53" s="1133">
        <f>SUM(H12,H47:H52)</f>
        <v>0</v>
      </c>
      <c r="I53" s="1133">
        <f>SUM(I12,I47:I52)</f>
        <v>0</v>
      </c>
      <c r="J53" s="1133">
        <f>SUM(J12,J47:J52)</f>
        <v>0</v>
      </c>
      <c r="K53" s="1134">
        <f>SUM(K12,K47:K52)</f>
        <v>0</v>
      </c>
      <c r="L53" s="393"/>
    </row>
    <row r="54" spans="1:12" ht="12" thickTop="1">
      <c r="A54" s="398"/>
      <c r="B54" s="558"/>
      <c r="C54" s="558"/>
      <c r="D54" s="558"/>
      <c r="E54" s="558"/>
      <c r="F54" s="393"/>
      <c r="G54" s="393"/>
      <c r="H54" s="393"/>
      <c r="I54" s="393"/>
      <c r="J54" s="393"/>
      <c r="K54" s="393"/>
      <c r="L54" s="393"/>
    </row>
  </sheetData>
  <sheetProtection/>
  <mergeCells count="5">
    <mergeCell ref="A7:K7"/>
    <mergeCell ref="F9:K9"/>
    <mergeCell ref="A1:B1"/>
    <mergeCell ref="A3:F3"/>
    <mergeCell ref="C9:E9"/>
  </mergeCells>
  <hyperlinks>
    <hyperlink ref="A1" location="'SP-Почетна'!A1" display="SP_Почетна"/>
    <hyperlink ref="A1:B1" location="'СП-Почетна'!A1" display="SP_Почетна"/>
  </hyperlinks>
  <printOptions/>
  <pageMargins left="0.3937007874015748" right="0.1968503937007874" top="0.1968503937007874" bottom="0.5118110236220472" header="0.3937007874015748" footer="0.1968503937007874"/>
  <pageSetup horizontalDpi="600" verticalDpi="600" orientation="landscape" paperSize="9" r:id="rId1"/>
  <headerFooter alignWithMargins="0">
    <oddHeader>&amp;R&amp;P(&amp;N)</oddHeader>
    <oddFooter>&amp;LИзработил:________________&amp;CКонтролирал:______________&amp;RОдобрил:__________________</oddFooter>
  </headerFooter>
  <rowBreaks count="1" manualBreakCount="1">
    <brk id="4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AA48"/>
  <sheetViews>
    <sheetView showGridLines="0" zoomScalePageLayoutView="0" workbookViewId="0" topLeftCell="E1">
      <pane ySplit="11" topLeftCell="A33" activePane="bottomLeft" state="frozen"/>
      <selection pane="topLeft" activeCell="A1" sqref="A1"/>
      <selection pane="bottomLeft" activeCell="Q10" sqref="Q10:AA47"/>
    </sheetView>
  </sheetViews>
  <sheetFormatPr defaultColWidth="9.140625" defaultRowHeight="12.75"/>
  <cols>
    <col min="1" max="1" width="35.00390625" style="145" customWidth="1"/>
    <col min="2" max="2" width="5.00390625" style="117" customWidth="1"/>
    <col min="3" max="3" width="8.421875" style="118" customWidth="1"/>
    <col min="4" max="4" width="8.7109375" style="118" customWidth="1"/>
    <col min="5" max="5" width="9.00390625" style="118" customWidth="1"/>
    <col min="6" max="6" width="6.8515625" style="118" customWidth="1"/>
    <col min="7" max="8" width="7.8515625" style="118" customWidth="1"/>
    <col min="9" max="9" width="9.00390625" style="118" customWidth="1"/>
    <col min="10" max="10" width="7.28125" style="118" customWidth="1"/>
    <col min="11" max="12" width="9.00390625" style="118" customWidth="1"/>
    <col min="13" max="13" width="7.28125" style="118" customWidth="1"/>
    <col min="14" max="14" width="8.7109375" style="118" customWidth="1"/>
    <col min="15" max="15" width="8.421875" style="118" customWidth="1"/>
    <col min="16" max="17" width="8.00390625" style="118" customWidth="1"/>
    <col min="18" max="18" width="9.00390625" style="118" customWidth="1"/>
    <col min="19" max="20" width="11.00390625" style="118" customWidth="1"/>
    <col min="21" max="16384" width="9.140625" style="119" customWidth="1"/>
  </cols>
  <sheetData>
    <row r="1" spans="1:21" ht="14.25">
      <c r="A1" s="146" t="s">
        <v>672</v>
      </c>
      <c r="B1" s="147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241"/>
    </row>
    <row r="2" spans="1:21" ht="14.25">
      <c r="A2" s="149"/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241"/>
    </row>
    <row r="3" spans="1:27" ht="15">
      <c r="A3" s="668" t="str">
        <f>'СП-Почетна'!C23</f>
        <v>(група)</v>
      </c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250"/>
      <c r="P3" s="1276"/>
      <c r="Q3" s="1287"/>
      <c r="R3" s="1276"/>
      <c r="S3" s="1276"/>
      <c r="T3" s="1276"/>
      <c r="U3" s="250"/>
      <c r="V3" s="244"/>
      <c r="W3" s="244"/>
      <c r="X3" s="244"/>
      <c r="Y3" s="244"/>
      <c r="Z3" s="244"/>
      <c r="AA3" s="244"/>
    </row>
    <row r="4" spans="1:21" ht="14.25">
      <c r="A4" s="153" t="str">
        <f>'СП-Почетна'!C22</f>
        <v>(назив на друштво)</v>
      </c>
      <c r="B4" s="153"/>
      <c r="C4" s="1413"/>
      <c r="D4" s="1413"/>
      <c r="E4" s="1413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241"/>
    </row>
    <row r="5" spans="1:21" ht="14.25">
      <c r="A5" s="155" t="str">
        <f>'СП-Почетна'!C24</f>
        <v>(период)</v>
      </c>
      <c r="B5" s="155"/>
      <c r="C5" s="1414"/>
      <c r="D5" s="1414"/>
      <c r="E5" s="1414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241"/>
    </row>
    <row r="6" spans="1:21" ht="14.25">
      <c r="A6" s="1415" t="str">
        <f>'СП-Почетна'!C25</f>
        <v>(тековна година)</v>
      </c>
      <c r="B6" s="1415"/>
      <c r="C6" s="1415"/>
      <c r="D6" s="1415"/>
      <c r="E6" s="1415"/>
      <c r="F6" s="1415"/>
      <c r="G6" s="1415"/>
      <c r="H6" s="1415"/>
      <c r="I6" s="1415"/>
      <c r="J6" s="1415"/>
      <c r="K6" s="1415"/>
      <c r="L6" s="1415"/>
      <c r="M6" s="1415"/>
      <c r="N6" s="1415"/>
      <c r="O6" s="1415"/>
      <c r="P6" s="1415"/>
      <c r="Q6" s="1285"/>
      <c r="R6" s="1277"/>
      <c r="S6" s="1277"/>
      <c r="T6" s="1277"/>
      <c r="U6" s="241"/>
    </row>
    <row r="7" spans="1:21" ht="14.25">
      <c r="A7" s="1416" t="s">
        <v>279</v>
      </c>
      <c r="B7" s="1416"/>
      <c r="C7" s="1416"/>
      <c r="D7" s="1416"/>
      <c r="E7" s="1416"/>
      <c r="F7" s="1416"/>
      <c r="G7" s="1416"/>
      <c r="H7" s="1416"/>
      <c r="I7" s="1416"/>
      <c r="J7" s="1416"/>
      <c r="K7" s="1416"/>
      <c r="L7" s="1416"/>
      <c r="M7" s="1416"/>
      <c r="N7" s="1416"/>
      <c r="O7" s="1416"/>
      <c r="P7" s="1416"/>
      <c r="Q7" s="1286"/>
      <c r="R7" s="1278"/>
      <c r="S7" s="1278"/>
      <c r="T7" s="1278"/>
      <c r="U7" s="241"/>
    </row>
    <row r="8" spans="1:21" ht="14.25">
      <c r="A8" s="635"/>
      <c r="B8" s="635"/>
      <c r="C8" s="635"/>
      <c r="D8" s="635"/>
      <c r="E8" s="635"/>
      <c r="F8" s="635"/>
      <c r="G8" s="635"/>
      <c r="H8" s="635"/>
      <c r="I8" s="635"/>
      <c r="J8" s="635"/>
      <c r="K8" s="635"/>
      <c r="L8" s="635"/>
      <c r="M8" s="635"/>
      <c r="N8" s="635"/>
      <c r="O8" s="635"/>
      <c r="P8" s="635"/>
      <c r="Q8" s="1286"/>
      <c r="R8" s="1278"/>
      <c r="S8" s="1278"/>
      <c r="T8" s="1278"/>
      <c r="U8" s="241"/>
    </row>
    <row r="9" spans="1:21" ht="15" thickBot="1">
      <c r="A9" s="287"/>
      <c r="B9" s="287"/>
      <c r="C9" s="634"/>
      <c r="D9" s="634"/>
      <c r="E9" s="634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241"/>
    </row>
    <row r="10" spans="1:27" s="117" customFormat="1" ht="73.5" customHeight="1" thickTop="1">
      <c r="A10" s="1409"/>
      <c r="B10" s="1410"/>
      <c r="C10" s="251" t="s">
        <v>4</v>
      </c>
      <c r="D10" s="252" t="s">
        <v>280</v>
      </c>
      <c r="E10" s="252" t="s">
        <v>630</v>
      </c>
      <c r="F10" s="252" t="s">
        <v>884</v>
      </c>
      <c r="G10" s="253" t="s">
        <v>873</v>
      </c>
      <c r="H10" s="253" t="s">
        <v>874</v>
      </c>
      <c r="I10" s="252" t="s">
        <v>281</v>
      </c>
      <c r="J10" s="252" t="s">
        <v>662</v>
      </c>
      <c r="K10" s="252" t="s">
        <v>623</v>
      </c>
      <c r="L10" s="252" t="s">
        <v>631</v>
      </c>
      <c r="M10" s="252" t="s">
        <v>632</v>
      </c>
      <c r="N10" s="252" t="s">
        <v>8</v>
      </c>
      <c r="O10" s="252" t="s">
        <v>282</v>
      </c>
      <c r="P10" s="252" t="s">
        <v>283</v>
      </c>
      <c r="Q10" s="1290" t="s">
        <v>967</v>
      </c>
      <c r="R10" s="1291" t="s">
        <v>369</v>
      </c>
      <c r="S10" s="1290" t="s">
        <v>957</v>
      </c>
      <c r="T10" s="1290" t="s">
        <v>310</v>
      </c>
      <c r="U10" s="1290" t="s">
        <v>311</v>
      </c>
      <c r="V10" s="1290" t="s">
        <v>953</v>
      </c>
      <c r="W10" s="1290" t="s">
        <v>921</v>
      </c>
      <c r="X10" s="1290" t="s">
        <v>638</v>
      </c>
      <c r="Y10" s="1290" t="s">
        <v>664</v>
      </c>
      <c r="Z10" s="1290" t="s">
        <v>891</v>
      </c>
      <c r="AA10" s="1292" t="s">
        <v>956</v>
      </c>
    </row>
    <row r="11" spans="1:27" s="117" customFormat="1" ht="15.75" customHeight="1">
      <c r="A11" s="1411"/>
      <c r="B11" s="1412"/>
      <c r="C11" s="254">
        <v>100</v>
      </c>
      <c r="D11" s="255">
        <v>101</v>
      </c>
      <c r="E11" s="255">
        <v>102</v>
      </c>
      <c r="F11" s="255">
        <v>103</v>
      </c>
      <c r="G11" s="255">
        <v>104</v>
      </c>
      <c r="H11" s="255">
        <v>105</v>
      </c>
      <c r="I11" s="255">
        <v>106</v>
      </c>
      <c r="J11" s="255">
        <v>200</v>
      </c>
      <c r="K11" s="255">
        <v>201</v>
      </c>
      <c r="L11" s="255">
        <v>202</v>
      </c>
      <c r="M11" s="255">
        <v>203</v>
      </c>
      <c r="N11" s="255">
        <v>204</v>
      </c>
      <c r="O11" s="255">
        <v>205</v>
      </c>
      <c r="P11" s="255">
        <v>206</v>
      </c>
      <c r="Q11" s="1293" t="s">
        <v>968</v>
      </c>
      <c r="R11" s="1293">
        <v>208</v>
      </c>
      <c r="S11" s="1293">
        <v>209</v>
      </c>
      <c r="T11" s="1293">
        <v>210</v>
      </c>
      <c r="U11" s="1293">
        <v>211</v>
      </c>
      <c r="V11" s="1293">
        <v>212</v>
      </c>
      <c r="W11" s="1293">
        <v>213</v>
      </c>
      <c r="X11" s="1293">
        <v>214</v>
      </c>
      <c r="Y11" s="1293">
        <v>215</v>
      </c>
      <c r="Z11" s="1293">
        <v>216</v>
      </c>
      <c r="AA11" s="1294">
        <v>217</v>
      </c>
    </row>
    <row r="12" spans="1:27" ht="26.25" customHeight="1">
      <c r="A12" s="669" t="s">
        <v>127</v>
      </c>
      <c r="B12" s="670" t="s">
        <v>128</v>
      </c>
      <c r="C12" s="204">
        <f>C13+C27+C36+SUM(C45:C47)</f>
        <v>0</v>
      </c>
      <c r="D12" s="205">
        <f aca="true" t="shared" si="0" ref="D12:P12">D13+D27+D36+SUM(D45:D47)</f>
        <v>0</v>
      </c>
      <c r="E12" s="205">
        <f t="shared" si="0"/>
        <v>0</v>
      </c>
      <c r="F12" s="205">
        <f>F13+F27+F36+SUM(F45:F47)</f>
        <v>0</v>
      </c>
      <c r="G12" s="205">
        <f t="shared" si="0"/>
        <v>0</v>
      </c>
      <c r="H12" s="205">
        <f t="shared" si="0"/>
        <v>0</v>
      </c>
      <c r="I12" s="204">
        <f t="shared" si="0"/>
        <v>0</v>
      </c>
      <c r="J12" s="204">
        <f t="shared" si="0"/>
        <v>0</v>
      </c>
      <c r="K12" s="204">
        <f t="shared" si="0"/>
        <v>0</v>
      </c>
      <c r="L12" s="204">
        <f t="shared" si="0"/>
        <v>0</v>
      </c>
      <c r="M12" s="204">
        <f t="shared" si="0"/>
        <v>0</v>
      </c>
      <c r="N12" s="204">
        <f t="shared" si="0"/>
        <v>0</v>
      </c>
      <c r="O12" s="204">
        <f t="shared" si="0"/>
        <v>0</v>
      </c>
      <c r="P12" s="204">
        <f t="shared" si="0"/>
        <v>0</v>
      </c>
      <c r="Q12" s="1295">
        <f>Q13+Q27+Q36+SUM(Q45:Q47)</f>
        <v>0</v>
      </c>
      <c r="R12" s="1295">
        <f aca="true" t="shared" si="1" ref="R12:AA12">R13+R27+R36+SUM(R45:R47)</f>
        <v>0</v>
      </c>
      <c r="S12" s="1296">
        <f t="shared" si="1"/>
        <v>0</v>
      </c>
      <c r="T12" s="1296">
        <f t="shared" si="1"/>
        <v>0</v>
      </c>
      <c r="U12" s="1296">
        <f t="shared" si="1"/>
        <v>0</v>
      </c>
      <c r="V12" s="1296">
        <f t="shared" si="1"/>
        <v>0</v>
      </c>
      <c r="W12" s="1296">
        <f t="shared" si="1"/>
        <v>0</v>
      </c>
      <c r="X12" s="1296">
        <f t="shared" si="1"/>
        <v>0</v>
      </c>
      <c r="Y12" s="1296">
        <f t="shared" si="1"/>
        <v>0</v>
      </c>
      <c r="Z12" s="1296">
        <f t="shared" si="1"/>
        <v>0</v>
      </c>
      <c r="AA12" s="933">
        <f t="shared" si="1"/>
        <v>0</v>
      </c>
    </row>
    <row r="13" spans="1:27" ht="31.5" customHeight="1">
      <c r="A13" s="256" t="s">
        <v>129</v>
      </c>
      <c r="B13" s="257" t="s">
        <v>130</v>
      </c>
      <c r="C13" s="258">
        <f>'СП-1 (н.о.)'!C91</f>
        <v>0</v>
      </c>
      <c r="D13" s="259">
        <f>'СП-1 (н.о.)'!D91</f>
        <v>0</v>
      </c>
      <c r="E13" s="259">
        <f>SUM(E14:E26)</f>
        <v>0</v>
      </c>
      <c r="F13" s="259">
        <f>SUM(F14:F26)</f>
        <v>0</v>
      </c>
      <c r="G13" s="259">
        <f>'СП-1 (н.о.)'!E91</f>
        <v>0</v>
      </c>
      <c r="H13" s="259">
        <f>SUM(H14:H26)</f>
        <v>0</v>
      </c>
      <c r="I13" s="259">
        <f>SUM(I14:I26)</f>
        <v>0</v>
      </c>
      <c r="J13" s="259">
        <f>'СП-1 (н.о.)'!F91</f>
        <v>0</v>
      </c>
      <c r="K13" s="259">
        <f>'СП-1 (н.о.)'!G91</f>
        <v>0</v>
      </c>
      <c r="L13" s="259">
        <f>SUM(L14:L26)</f>
        <v>0</v>
      </c>
      <c r="M13" s="259">
        <f>'СП-1 (н.о.)'!H91</f>
        <v>0</v>
      </c>
      <c r="N13" s="259">
        <f>'СП-1 (н.о.)'!I91</f>
        <v>0</v>
      </c>
      <c r="O13" s="259">
        <f>SUM(O14:O26)</f>
        <v>0</v>
      </c>
      <c r="P13" s="259">
        <f>SUM(P14:P26)</f>
        <v>0</v>
      </c>
      <c r="Q13" s="1297">
        <f>SUM(Q14:Q26)</f>
        <v>0</v>
      </c>
      <c r="R13" s="1297">
        <f>SUM(R14:R26)</f>
        <v>0</v>
      </c>
      <c r="S13" s="1297">
        <f aca="true" t="shared" si="2" ref="S13:AA13">SUM(S14:S26)</f>
        <v>0</v>
      </c>
      <c r="T13" s="1297">
        <f t="shared" si="2"/>
        <v>0</v>
      </c>
      <c r="U13" s="1297">
        <f t="shared" si="2"/>
        <v>0</v>
      </c>
      <c r="V13" s="1297">
        <f t="shared" si="2"/>
        <v>0</v>
      </c>
      <c r="W13" s="1297">
        <f t="shared" si="2"/>
        <v>0</v>
      </c>
      <c r="X13" s="1297">
        <f t="shared" si="2"/>
        <v>0</v>
      </c>
      <c r="Y13" s="1297">
        <f t="shared" si="2"/>
        <v>0</v>
      </c>
      <c r="Z13" s="1297">
        <f t="shared" si="2"/>
        <v>0</v>
      </c>
      <c r="AA13" s="1298">
        <f t="shared" si="2"/>
        <v>0</v>
      </c>
    </row>
    <row r="14" spans="1:27" ht="14.25">
      <c r="A14" s="260" t="s">
        <v>131</v>
      </c>
      <c r="B14" s="261" t="s">
        <v>132</v>
      </c>
      <c r="C14" s="272">
        <f>'СП-1 (н.о.)'!C92</f>
        <v>0</v>
      </c>
      <c r="D14" s="273">
        <f>'СП-1 (н.о.)'!D92</f>
        <v>0</v>
      </c>
      <c r="E14" s="245"/>
      <c r="F14" s="245"/>
      <c r="G14" s="273">
        <f>'СП-1 (н.о.)'!E92</f>
        <v>0</v>
      </c>
      <c r="H14" s="245"/>
      <c r="I14" s="245"/>
      <c r="J14" s="273">
        <f>'СП-1 (н.о.)'!F92</f>
        <v>0</v>
      </c>
      <c r="K14" s="273">
        <f>'СП-1 (н.о.)'!G92</f>
        <v>0</v>
      </c>
      <c r="L14" s="245"/>
      <c r="M14" s="273">
        <f>'СП-1 (н.о.)'!H92</f>
        <v>0</v>
      </c>
      <c r="N14" s="273">
        <f>'СП-1 (н.о.)'!I92</f>
        <v>0</v>
      </c>
      <c r="O14" s="245"/>
      <c r="P14" s="245"/>
      <c r="Q14" s="245"/>
      <c r="R14" s="245"/>
      <c r="S14" s="245"/>
      <c r="T14" s="273"/>
      <c r="U14" s="273"/>
      <c r="V14" s="245"/>
      <c r="W14" s="273"/>
      <c r="X14" s="273"/>
      <c r="Y14" s="245"/>
      <c r="Z14" s="245"/>
      <c r="AA14" s="1299"/>
    </row>
    <row r="15" spans="1:27" ht="14.25">
      <c r="A15" s="262" t="s">
        <v>133</v>
      </c>
      <c r="B15" s="263" t="s">
        <v>134</v>
      </c>
      <c r="C15" s="274">
        <f>'СП-1 (н.о.)'!C93</f>
        <v>0</v>
      </c>
      <c r="D15" s="275">
        <f>'СП-1 (н.о.)'!D93</f>
        <v>0</v>
      </c>
      <c r="E15" s="246"/>
      <c r="F15" s="246"/>
      <c r="G15" s="275">
        <f>'СП-1 (н.о.)'!E93</f>
        <v>0</v>
      </c>
      <c r="H15" s="246"/>
      <c r="I15" s="246"/>
      <c r="J15" s="275">
        <f>'СП-1 (н.о.)'!F93</f>
        <v>0</v>
      </c>
      <c r="K15" s="275">
        <f>'СП-1 (н.о.)'!G93</f>
        <v>0</v>
      </c>
      <c r="L15" s="246"/>
      <c r="M15" s="275">
        <f>'СП-1 (н.о.)'!H93</f>
        <v>0</v>
      </c>
      <c r="N15" s="275">
        <f>'СП-1 (н.о.)'!I93</f>
        <v>0</v>
      </c>
      <c r="O15" s="246"/>
      <c r="P15" s="246"/>
      <c r="Q15" s="246"/>
      <c r="R15" s="246"/>
      <c r="S15" s="246"/>
      <c r="T15" s="275"/>
      <c r="U15" s="275"/>
      <c r="V15" s="246"/>
      <c r="W15" s="275"/>
      <c r="X15" s="275"/>
      <c r="Y15" s="246"/>
      <c r="Z15" s="246"/>
      <c r="AA15" s="1300"/>
    </row>
    <row r="16" spans="1:27" ht="14.25">
      <c r="A16" s="262" t="s">
        <v>135</v>
      </c>
      <c r="B16" s="263" t="s">
        <v>136</v>
      </c>
      <c r="C16" s="274">
        <f>'СП-1 (н.о.)'!C94</f>
        <v>0</v>
      </c>
      <c r="D16" s="275">
        <f>'СП-1 (н.о.)'!D94</f>
        <v>0</v>
      </c>
      <c r="E16" s="246"/>
      <c r="F16" s="246"/>
      <c r="G16" s="275">
        <f>'СП-1 (н.о.)'!E94</f>
        <v>0</v>
      </c>
      <c r="H16" s="246"/>
      <c r="I16" s="246"/>
      <c r="J16" s="275">
        <f>'СП-1 (н.о.)'!F94</f>
        <v>0</v>
      </c>
      <c r="K16" s="275">
        <f>'СП-1 (н.о.)'!G94</f>
        <v>0</v>
      </c>
      <c r="L16" s="246"/>
      <c r="M16" s="275">
        <f>'СП-1 (н.о.)'!H94</f>
        <v>0</v>
      </c>
      <c r="N16" s="275">
        <f>'СП-1 (н.о.)'!I94</f>
        <v>0</v>
      </c>
      <c r="O16" s="246"/>
      <c r="P16" s="246"/>
      <c r="Q16" s="246"/>
      <c r="R16" s="246"/>
      <c r="S16" s="246"/>
      <c r="T16" s="275"/>
      <c r="U16" s="275"/>
      <c r="V16" s="246"/>
      <c r="W16" s="275"/>
      <c r="X16" s="275"/>
      <c r="Y16" s="246"/>
      <c r="Z16" s="246"/>
      <c r="AA16" s="1300"/>
    </row>
    <row r="17" spans="1:27" ht="14.25">
      <c r="A17" s="262" t="s">
        <v>137</v>
      </c>
      <c r="B17" s="263" t="s">
        <v>138</v>
      </c>
      <c r="C17" s="274">
        <f>'СП-1 (н.о.)'!C95</f>
        <v>0</v>
      </c>
      <c r="D17" s="275">
        <f>'СП-1 (н.о.)'!D95</f>
        <v>0</v>
      </c>
      <c r="E17" s="246"/>
      <c r="F17" s="246"/>
      <c r="G17" s="275">
        <f>'СП-1 (н.о.)'!E95</f>
        <v>0</v>
      </c>
      <c r="H17" s="246"/>
      <c r="I17" s="246"/>
      <c r="J17" s="275">
        <f>'СП-1 (н.о.)'!F95</f>
        <v>0</v>
      </c>
      <c r="K17" s="275">
        <f>'СП-1 (н.о.)'!G95</f>
        <v>0</v>
      </c>
      <c r="L17" s="246"/>
      <c r="M17" s="275">
        <f>'СП-1 (н.о.)'!H95</f>
        <v>0</v>
      </c>
      <c r="N17" s="275">
        <f>'СП-1 (н.о.)'!I95</f>
        <v>0</v>
      </c>
      <c r="O17" s="246"/>
      <c r="P17" s="246"/>
      <c r="Q17" s="246"/>
      <c r="R17" s="246"/>
      <c r="S17" s="246"/>
      <c r="T17" s="275"/>
      <c r="U17" s="275"/>
      <c r="V17" s="246"/>
      <c r="W17" s="275"/>
      <c r="X17" s="275"/>
      <c r="Y17" s="246"/>
      <c r="Z17" s="246"/>
      <c r="AA17" s="1300"/>
    </row>
    <row r="18" spans="1:27" ht="14.25">
      <c r="A18" s="262" t="s">
        <v>139</v>
      </c>
      <c r="B18" s="263" t="s">
        <v>140</v>
      </c>
      <c r="C18" s="274">
        <f>'СП-1 (н.о.)'!C96</f>
        <v>0</v>
      </c>
      <c r="D18" s="275">
        <f>'СП-1 (н.о.)'!D96</f>
        <v>0</v>
      </c>
      <c r="E18" s="246"/>
      <c r="F18" s="246"/>
      <c r="G18" s="275">
        <f>'СП-1 (н.о.)'!E96</f>
        <v>0</v>
      </c>
      <c r="H18" s="246"/>
      <c r="I18" s="246"/>
      <c r="J18" s="275">
        <f>'СП-1 (н.о.)'!F96</f>
        <v>0</v>
      </c>
      <c r="K18" s="275">
        <f>'СП-1 (н.о.)'!G96</f>
        <v>0</v>
      </c>
      <c r="L18" s="246"/>
      <c r="M18" s="275">
        <f>'СП-1 (н.о.)'!H96</f>
        <v>0</v>
      </c>
      <c r="N18" s="275">
        <f>'СП-1 (н.о.)'!I96</f>
        <v>0</v>
      </c>
      <c r="O18" s="246"/>
      <c r="P18" s="246"/>
      <c r="Q18" s="246"/>
      <c r="R18" s="246"/>
      <c r="S18" s="246"/>
      <c r="T18" s="275"/>
      <c r="U18" s="275"/>
      <c r="V18" s="246"/>
      <c r="W18" s="275"/>
      <c r="X18" s="275"/>
      <c r="Y18" s="246"/>
      <c r="Z18" s="246"/>
      <c r="AA18" s="1300"/>
    </row>
    <row r="19" spans="1:27" ht="14.25">
      <c r="A19" s="262" t="s">
        <v>141</v>
      </c>
      <c r="B19" s="263" t="s">
        <v>142</v>
      </c>
      <c r="C19" s="274">
        <f>'СП-1 (н.о.)'!C97</f>
        <v>0</v>
      </c>
      <c r="D19" s="275">
        <f>'СП-1 (н.о.)'!D97</f>
        <v>0</v>
      </c>
      <c r="E19" s="246"/>
      <c r="F19" s="246"/>
      <c r="G19" s="275">
        <f>'СП-1 (н.о.)'!E97</f>
        <v>0</v>
      </c>
      <c r="H19" s="246"/>
      <c r="I19" s="246"/>
      <c r="J19" s="275">
        <f>'СП-1 (н.о.)'!F97</f>
        <v>0</v>
      </c>
      <c r="K19" s="275">
        <f>'СП-1 (н.о.)'!G97</f>
        <v>0</v>
      </c>
      <c r="L19" s="246"/>
      <c r="M19" s="275">
        <f>'СП-1 (н.о.)'!H97</f>
        <v>0</v>
      </c>
      <c r="N19" s="275">
        <f>'СП-1 (н.о.)'!I97</f>
        <v>0</v>
      </c>
      <c r="O19" s="246"/>
      <c r="P19" s="246"/>
      <c r="Q19" s="246"/>
      <c r="R19" s="246"/>
      <c r="S19" s="246"/>
      <c r="T19" s="275"/>
      <c r="U19" s="275"/>
      <c r="V19" s="246"/>
      <c r="W19" s="275"/>
      <c r="X19" s="275"/>
      <c r="Y19" s="246"/>
      <c r="Z19" s="246"/>
      <c r="AA19" s="1300"/>
    </row>
    <row r="20" spans="1:27" ht="14.25">
      <c r="A20" s="262" t="s">
        <v>143</v>
      </c>
      <c r="B20" s="263" t="s">
        <v>144</v>
      </c>
      <c r="C20" s="274">
        <f>'СП-1 (н.о.)'!C98</f>
        <v>0</v>
      </c>
      <c r="D20" s="275">
        <f>'СП-1 (н.о.)'!D98</f>
        <v>0</v>
      </c>
      <c r="E20" s="246"/>
      <c r="F20" s="246"/>
      <c r="G20" s="275">
        <f>'СП-1 (н.о.)'!E98</f>
        <v>0</v>
      </c>
      <c r="H20" s="246"/>
      <c r="I20" s="246"/>
      <c r="J20" s="275">
        <f>'СП-1 (н.о.)'!F98</f>
        <v>0</v>
      </c>
      <c r="K20" s="275">
        <f>'СП-1 (н.о.)'!G98</f>
        <v>0</v>
      </c>
      <c r="L20" s="246"/>
      <c r="M20" s="275">
        <f>'СП-1 (н.о.)'!H98</f>
        <v>0</v>
      </c>
      <c r="N20" s="275">
        <f>'СП-1 (н.о.)'!I98</f>
        <v>0</v>
      </c>
      <c r="O20" s="246"/>
      <c r="P20" s="246"/>
      <c r="Q20" s="246"/>
      <c r="R20" s="246"/>
      <c r="S20" s="246"/>
      <c r="T20" s="275"/>
      <c r="U20" s="275"/>
      <c r="V20" s="246"/>
      <c r="W20" s="275"/>
      <c r="X20" s="275"/>
      <c r="Y20" s="246"/>
      <c r="Z20" s="246"/>
      <c r="AA20" s="1300"/>
    </row>
    <row r="21" spans="1:27" ht="14.25">
      <c r="A21" s="262" t="s">
        <v>145</v>
      </c>
      <c r="B21" s="263" t="s">
        <v>146</v>
      </c>
      <c r="C21" s="274">
        <f>'СП-1 (н.о.)'!C99</f>
        <v>0</v>
      </c>
      <c r="D21" s="275">
        <f>'СП-1 (н.о.)'!D99</f>
        <v>0</v>
      </c>
      <c r="E21" s="246"/>
      <c r="F21" s="246"/>
      <c r="G21" s="275">
        <f>'СП-1 (н.о.)'!E99</f>
        <v>0</v>
      </c>
      <c r="H21" s="246"/>
      <c r="I21" s="246"/>
      <c r="J21" s="275">
        <f>'СП-1 (н.о.)'!F99</f>
        <v>0</v>
      </c>
      <c r="K21" s="275">
        <f>'СП-1 (н.о.)'!G99</f>
        <v>0</v>
      </c>
      <c r="L21" s="246"/>
      <c r="M21" s="275">
        <f>'СП-1 (н.о.)'!H99</f>
        <v>0</v>
      </c>
      <c r="N21" s="275">
        <f>'СП-1 (н.о.)'!I99</f>
        <v>0</v>
      </c>
      <c r="O21" s="246"/>
      <c r="P21" s="246"/>
      <c r="Q21" s="246"/>
      <c r="R21" s="246"/>
      <c r="S21" s="246"/>
      <c r="T21" s="275"/>
      <c r="U21" s="275"/>
      <c r="V21" s="246"/>
      <c r="W21" s="275"/>
      <c r="X21" s="275"/>
      <c r="Y21" s="246"/>
      <c r="Z21" s="246"/>
      <c r="AA21" s="1300"/>
    </row>
    <row r="22" spans="1:27" ht="19.5">
      <c r="A22" s="262" t="s">
        <v>147</v>
      </c>
      <c r="B22" s="263" t="s">
        <v>621</v>
      </c>
      <c r="C22" s="274">
        <f>'СП-1 (н.о.)'!C100</f>
        <v>0</v>
      </c>
      <c r="D22" s="275">
        <f>'СП-1 (н.о.)'!D100</f>
        <v>0</v>
      </c>
      <c r="E22" s="246"/>
      <c r="F22" s="246"/>
      <c r="G22" s="275">
        <f>'СП-1 (н.о.)'!E100</f>
        <v>0</v>
      </c>
      <c r="H22" s="246"/>
      <c r="I22" s="246"/>
      <c r="J22" s="275">
        <f>'СП-1 (н.о.)'!F100</f>
        <v>0</v>
      </c>
      <c r="K22" s="275">
        <f>'СП-1 (н.о.)'!G100</f>
        <v>0</v>
      </c>
      <c r="L22" s="246"/>
      <c r="M22" s="275">
        <f>'СП-1 (н.о.)'!H100</f>
        <v>0</v>
      </c>
      <c r="N22" s="275">
        <f>'СП-1 (н.о.)'!I100</f>
        <v>0</v>
      </c>
      <c r="O22" s="246"/>
      <c r="P22" s="246"/>
      <c r="Q22" s="246"/>
      <c r="R22" s="246"/>
      <c r="S22" s="246"/>
      <c r="T22" s="275"/>
      <c r="U22" s="275"/>
      <c r="V22" s="246"/>
      <c r="W22" s="275"/>
      <c r="X22" s="275"/>
      <c r="Y22" s="246"/>
      <c r="Z22" s="246"/>
      <c r="AA22" s="1300"/>
    </row>
    <row r="23" spans="1:27" ht="19.5">
      <c r="A23" s="262" t="s">
        <v>148</v>
      </c>
      <c r="B23" s="263" t="s">
        <v>149</v>
      </c>
      <c r="C23" s="274">
        <f>'СП-1 (н.о.)'!C101</f>
        <v>0</v>
      </c>
      <c r="D23" s="275">
        <f>'СП-1 (н.о.)'!D101</f>
        <v>0</v>
      </c>
      <c r="E23" s="246"/>
      <c r="F23" s="246"/>
      <c r="G23" s="275">
        <f>'СП-1 (н.о.)'!E101</f>
        <v>0</v>
      </c>
      <c r="H23" s="246"/>
      <c r="I23" s="246"/>
      <c r="J23" s="275">
        <f>'СП-1 (н.о.)'!F101</f>
        <v>0</v>
      </c>
      <c r="K23" s="275">
        <f>'СП-1 (н.о.)'!G101</f>
        <v>0</v>
      </c>
      <c r="L23" s="246"/>
      <c r="M23" s="275">
        <f>'СП-1 (н.о.)'!H101</f>
        <v>0</v>
      </c>
      <c r="N23" s="275">
        <f>'СП-1 (н.о.)'!I101</f>
        <v>0</v>
      </c>
      <c r="O23" s="246"/>
      <c r="P23" s="246"/>
      <c r="Q23" s="246"/>
      <c r="R23" s="246"/>
      <c r="S23" s="246"/>
      <c r="T23" s="275"/>
      <c r="U23" s="275"/>
      <c r="V23" s="246"/>
      <c r="W23" s="275"/>
      <c r="X23" s="275"/>
      <c r="Y23" s="246"/>
      <c r="Z23" s="246"/>
      <c r="AA23" s="1300"/>
    </row>
    <row r="24" spans="1:27" ht="14.25">
      <c r="A24" s="262" t="s">
        <v>150</v>
      </c>
      <c r="B24" s="263" t="s">
        <v>151</v>
      </c>
      <c r="C24" s="274">
        <f>'СП-1 (н.о.)'!C102</f>
        <v>0</v>
      </c>
      <c r="D24" s="275">
        <f>'СП-1 (н.о.)'!D102</f>
        <v>0</v>
      </c>
      <c r="E24" s="246"/>
      <c r="F24" s="246"/>
      <c r="G24" s="275">
        <f>'СП-1 (н.о.)'!E102</f>
        <v>0</v>
      </c>
      <c r="H24" s="246"/>
      <c r="I24" s="246"/>
      <c r="J24" s="275">
        <f>'СП-1 (н.о.)'!F102</f>
        <v>0</v>
      </c>
      <c r="K24" s="275">
        <f>'СП-1 (н.о.)'!G102</f>
        <v>0</v>
      </c>
      <c r="L24" s="246"/>
      <c r="M24" s="275">
        <f>'СП-1 (н.о.)'!H102</f>
        <v>0</v>
      </c>
      <c r="N24" s="275">
        <f>'СП-1 (н.о.)'!I102</f>
        <v>0</v>
      </c>
      <c r="O24" s="246"/>
      <c r="P24" s="246"/>
      <c r="Q24" s="246"/>
      <c r="R24" s="246"/>
      <c r="S24" s="246"/>
      <c r="T24" s="275"/>
      <c r="U24" s="275"/>
      <c r="V24" s="246"/>
      <c r="W24" s="275"/>
      <c r="X24" s="275"/>
      <c r="Y24" s="246"/>
      <c r="Z24" s="246"/>
      <c r="AA24" s="1300"/>
    </row>
    <row r="25" spans="1:27" ht="31.5" customHeight="1">
      <c r="A25" s="262" t="s">
        <v>152</v>
      </c>
      <c r="B25" s="263" t="s">
        <v>153</v>
      </c>
      <c r="C25" s="274">
        <f>'СП-1 (н.о.)'!C103</f>
        <v>0</v>
      </c>
      <c r="D25" s="275">
        <f>'СП-1 (н.о.)'!D103</f>
        <v>0</v>
      </c>
      <c r="E25" s="246"/>
      <c r="F25" s="246"/>
      <c r="G25" s="275">
        <f>'СП-1 (н.о.)'!E103</f>
        <v>0</v>
      </c>
      <c r="H25" s="246"/>
      <c r="I25" s="246"/>
      <c r="J25" s="275">
        <f>'СП-1 (н.о.)'!F103</f>
        <v>0</v>
      </c>
      <c r="K25" s="275">
        <f>'СП-1 (н.о.)'!G103</f>
        <v>0</v>
      </c>
      <c r="L25" s="246"/>
      <c r="M25" s="275">
        <f>'СП-1 (н.о.)'!H103</f>
        <v>0</v>
      </c>
      <c r="N25" s="275">
        <f>'СП-1 (н.о.)'!I103</f>
        <v>0</v>
      </c>
      <c r="O25" s="246"/>
      <c r="P25" s="246"/>
      <c r="Q25" s="246"/>
      <c r="R25" s="246"/>
      <c r="S25" s="246"/>
      <c r="T25" s="275"/>
      <c r="U25" s="275"/>
      <c r="V25" s="246"/>
      <c r="W25" s="275"/>
      <c r="X25" s="275"/>
      <c r="Y25" s="246"/>
      <c r="Z25" s="246"/>
      <c r="AA25" s="1300"/>
    </row>
    <row r="26" spans="1:27" ht="19.5">
      <c r="A26" s="264" t="s">
        <v>154</v>
      </c>
      <c r="B26" s="265" t="s">
        <v>155</v>
      </c>
      <c r="C26" s="276">
        <f>'СП-1 (н.о.)'!C104</f>
        <v>0</v>
      </c>
      <c r="D26" s="277">
        <f>'СП-1 (н.о.)'!D104</f>
        <v>0</v>
      </c>
      <c r="E26" s="247"/>
      <c r="F26" s="247"/>
      <c r="G26" s="277">
        <f>'СП-1 (н.о.)'!E104</f>
        <v>0</v>
      </c>
      <c r="H26" s="247"/>
      <c r="I26" s="247"/>
      <c r="J26" s="277">
        <f>'СП-1 (н.о.)'!F104</f>
        <v>0</v>
      </c>
      <c r="K26" s="277">
        <f>'СП-1 (н.о.)'!G104</f>
        <v>0</v>
      </c>
      <c r="L26" s="247"/>
      <c r="M26" s="277">
        <f>'СП-1 (н.о.)'!H104</f>
        <v>0</v>
      </c>
      <c r="N26" s="277">
        <f>'СП-1 (н.о.)'!I104</f>
        <v>0</v>
      </c>
      <c r="O26" s="247"/>
      <c r="P26" s="247"/>
      <c r="Q26" s="247"/>
      <c r="R26" s="247"/>
      <c r="S26" s="247"/>
      <c r="T26" s="277"/>
      <c r="U26" s="277"/>
      <c r="V26" s="247"/>
      <c r="W26" s="277"/>
      <c r="X26" s="277"/>
      <c r="Y26" s="247"/>
      <c r="Z26" s="247"/>
      <c r="AA26" s="1301"/>
    </row>
    <row r="27" spans="1:27" ht="14.25">
      <c r="A27" s="266" t="s">
        <v>156</v>
      </c>
      <c r="B27" s="267" t="s">
        <v>157</v>
      </c>
      <c r="C27" s="278">
        <f>'СП-1 (н.о.)'!C105</f>
        <v>0</v>
      </c>
      <c r="D27" s="279">
        <f>'СП-1 (н.о.)'!D105</f>
        <v>0</v>
      </c>
      <c r="E27" s="279">
        <f>SUM(E28:E35)</f>
        <v>0</v>
      </c>
      <c r="F27" s="279">
        <f>SUM(F28:F35)</f>
        <v>0</v>
      </c>
      <c r="G27" s="279">
        <f>'СП-1 (н.о.)'!E105</f>
        <v>0</v>
      </c>
      <c r="H27" s="279">
        <f>SUM(H28:H35)</f>
        <v>0</v>
      </c>
      <c r="I27" s="279">
        <f>SUM(I28:I35)</f>
        <v>0</v>
      </c>
      <c r="J27" s="279">
        <f>'СП-1 (н.о.)'!F105</f>
        <v>0</v>
      </c>
      <c r="K27" s="279">
        <f>'СП-1 (н.о.)'!G105</f>
        <v>0</v>
      </c>
      <c r="L27" s="279">
        <f>SUM(L28:L35)</f>
        <v>0</v>
      </c>
      <c r="M27" s="279">
        <f>'СП-1 (н.о.)'!H105</f>
        <v>0</v>
      </c>
      <c r="N27" s="279">
        <f>'СП-1 (н.о.)'!I105</f>
        <v>0</v>
      </c>
      <c r="O27" s="279">
        <f>SUM(O28:O35)</f>
        <v>0</v>
      </c>
      <c r="P27" s="279">
        <f>SUM(P28:P35)</f>
        <v>0</v>
      </c>
      <c r="Q27" s="1302">
        <f>SUM(Q28:Q35)</f>
        <v>0</v>
      </c>
      <c r="R27" s="1302">
        <f>SUM(R28:R35)</f>
        <v>0</v>
      </c>
      <c r="S27" s="1302">
        <f aca="true" t="shared" si="3" ref="S27:AA27">SUM(S28:S35)</f>
        <v>0</v>
      </c>
      <c r="T27" s="1302">
        <f t="shared" si="3"/>
        <v>0</v>
      </c>
      <c r="U27" s="1302">
        <f t="shared" si="3"/>
        <v>0</v>
      </c>
      <c r="V27" s="1302">
        <f t="shared" si="3"/>
        <v>0</v>
      </c>
      <c r="W27" s="1302">
        <f t="shared" si="3"/>
        <v>0</v>
      </c>
      <c r="X27" s="1302">
        <f t="shared" si="3"/>
        <v>0</v>
      </c>
      <c r="Y27" s="1302">
        <f t="shared" si="3"/>
        <v>0</v>
      </c>
      <c r="Z27" s="1302">
        <f t="shared" si="3"/>
        <v>0</v>
      </c>
      <c r="AA27" s="1303">
        <f t="shared" si="3"/>
        <v>0</v>
      </c>
    </row>
    <row r="28" spans="1:27" ht="14.25">
      <c r="A28" s="260" t="s">
        <v>131</v>
      </c>
      <c r="B28" s="261" t="s">
        <v>158</v>
      </c>
      <c r="C28" s="272">
        <f>'СП-1 (н.о.)'!C106</f>
        <v>0</v>
      </c>
      <c r="D28" s="273">
        <f>'СП-1 (н.о.)'!D106</f>
        <v>0</v>
      </c>
      <c r="E28" s="245"/>
      <c r="F28" s="245"/>
      <c r="G28" s="273">
        <f>'СП-1 (н.о.)'!E106</f>
        <v>0</v>
      </c>
      <c r="H28" s="245"/>
      <c r="I28" s="245"/>
      <c r="J28" s="273">
        <f>'СП-1 (н.о.)'!F106</f>
        <v>0</v>
      </c>
      <c r="K28" s="273">
        <f>'СП-1 (н.о.)'!G106</f>
        <v>0</v>
      </c>
      <c r="L28" s="245"/>
      <c r="M28" s="273">
        <f>'СП-1 (н.о.)'!H106</f>
        <v>0</v>
      </c>
      <c r="N28" s="273">
        <f>'СП-1 (н.о.)'!I106</f>
        <v>0</v>
      </c>
      <c r="O28" s="245"/>
      <c r="P28" s="245"/>
      <c r="Q28" s="245"/>
      <c r="R28" s="245"/>
      <c r="S28" s="245"/>
      <c r="T28" s="273"/>
      <c r="U28" s="273"/>
      <c r="V28" s="245"/>
      <c r="W28" s="273"/>
      <c r="X28" s="273"/>
      <c r="Y28" s="245"/>
      <c r="Z28" s="245"/>
      <c r="AA28" s="1299"/>
    </row>
    <row r="29" spans="1:27" ht="14.25">
      <c r="A29" s="262" t="s">
        <v>133</v>
      </c>
      <c r="B29" s="263" t="s">
        <v>159</v>
      </c>
      <c r="C29" s="274">
        <f>'СП-1 (н.о.)'!C107</f>
        <v>0</v>
      </c>
      <c r="D29" s="275">
        <f>'СП-1 (н.о.)'!D107</f>
        <v>0</v>
      </c>
      <c r="E29" s="246"/>
      <c r="F29" s="246"/>
      <c r="G29" s="275">
        <f>'СП-1 (н.о.)'!E107</f>
        <v>0</v>
      </c>
      <c r="H29" s="246"/>
      <c r="I29" s="246"/>
      <c r="J29" s="275">
        <f>'СП-1 (н.о.)'!F107</f>
        <v>0</v>
      </c>
      <c r="K29" s="275">
        <f>'СП-1 (н.о.)'!G107</f>
        <v>0</v>
      </c>
      <c r="L29" s="246"/>
      <c r="M29" s="275">
        <f>'СП-1 (н.о.)'!H107</f>
        <v>0</v>
      </c>
      <c r="N29" s="275">
        <f>'СП-1 (н.о.)'!I107</f>
        <v>0</v>
      </c>
      <c r="O29" s="246"/>
      <c r="P29" s="246"/>
      <c r="Q29" s="246"/>
      <c r="R29" s="246"/>
      <c r="S29" s="246"/>
      <c r="T29" s="275"/>
      <c r="U29" s="275"/>
      <c r="V29" s="246"/>
      <c r="W29" s="275"/>
      <c r="X29" s="275"/>
      <c r="Y29" s="246"/>
      <c r="Z29" s="246"/>
      <c r="AA29" s="1300"/>
    </row>
    <row r="30" spans="1:27" ht="14.25">
      <c r="A30" s="262" t="s">
        <v>135</v>
      </c>
      <c r="B30" s="263" t="s">
        <v>160</v>
      </c>
      <c r="C30" s="274">
        <f>'СП-1 (н.о.)'!C108</f>
        <v>0</v>
      </c>
      <c r="D30" s="275">
        <f>'СП-1 (н.о.)'!D108</f>
        <v>0</v>
      </c>
      <c r="E30" s="246"/>
      <c r="F30" s="246"/>
      <c r="G30" s="275">
        <f>'СП-1 (н.о.)'!E108</f>
        <v>0</v>
      </c>
      <c r="H30" s="246"/>
      <c r="I30" s="246"/>
      <c r="J30" s="275">
        <f>'СП-1 (н.о.)'!F108</f>
        <v>0</v>
      </c>
      <c r="K30" s="275">
        <f>'СП-1 (н.о.)'!G108</f>
        <v>0</v>
      </c>
      <c r="L30" s="246"/>
      <c r="M30" s="275">
        <f>'СП-1 (н.о.)'!H108</f>
        <v>0</v>
      </c>
      <c r="N30" s="275">
        <f>'СП-1 (н.о.)'!I108</f>
        <v>0</v>
      </c>
      <c r="O30" s="246"/>
      <c r="P30" s="246"/>
      <c r="Q30" s="246"/>
      <c r="R30" s="246"/>
      <c r="S30" s="246"/>
      <c r="T30" s="275"/>
      <c r="U30" s="275"/>
      <c r="V30" s="246"/>
      <c r="W30" s="275"/>
      <c r="X30" s="275"/>
      <c r="Y30" s="246"/>
      <c r="Z30" s="246"/>
      <c r="AA30" s="1300"/>
    </row>
    <row r="31" spans="1:27" ht="14.25">
      <c r="A31" s="262" t="s">
        <v>137</v>
      </c>
      <c r="B31" s="263" t="s">
        <v>161</v>
      </c>
      <c r="C31" s="274">
        <f>'СП-1 (н.о.)'!C109</f>
        <v>0</v>
      </c>
      <c r="D31" s="275">
        <f>'СП-1 (н.о.)'!D109</f>
        <v>0</v>
      </c>
      <c r="E31" s="246"/>
      <c r="F31" s="246"/>
      <c r="G31" s="275">
        <f>'СП-1 (н.о.)'!E109</f>
        <v>0</v>
      </c>
      <c r="H31" s="246"/>
      <c r="I31" s="246"/>
      <c r="J31" s="275">
        <f>'СП-1 (н.о.)'!F109</f>
        <v>0</v>
      </c>
      <c r="K31" s="275">
        <f>'СП-1 (н.о.)'!G109</f>
        <v>0</v>
      </c>
      <c r="L31" s="246"/>
      <c r="M31" s="275">
        <f>'СП-1 (н.о.)'!H109</f>
        <v>0</v>
      </c>
      <c r="N31" s="275">
        <f>'СП-1 (н.о.)'!I109</f>
        <v>0</v>
      </c>
      <c r="O31" s="246"/>
      <c r="P31" s="246"/>
      <c r="Q31" s="246"/>
      <c r="R31" s="246"/>
      <c r="S31" s="246"/>
      <c r="T31" s="275"/>
      <c r="U31" s="275"/>
      <c r="V31" s="246"/>
      <c r="W31" s="275"/>
      <c r="X31" s="275"/>
      <c r="Y31" s="246"/>
      <c r="Z31" s="246"/>
      <c r="AA31" s="1300"/>
    </row>
    <row r="32" spans="1:27" ht="14.25">
      <c r="A32" s="262" t="s">
        <v>139</v>
      </c>
      <c r="B32" s="263" t="s">
        <v>162</v>
      </c>
      <c r="C32" s="274">
        <f>'СП-1 (н.о.)'!C110</f>
        <v>0</v>
      </c>
      <c r="D32" s="275">
        <f>'СП-1 (н.о.)'!D110</f>
        <v>0</v>
      </c>
      <c r="E32" s="246"/>
      <c r="F32" s="246"/>
      <c r="G32" s="275">
        <f>'СП-1 (н.о.)'!E110</f>
        <v>0</v>
      </c>
      <c r="H32" s="246"/>
      <c r="I32" s="246"/>
      <c r="J32" s="275">
        <f>'СП-1 (н.о.)'!F110</f>
        <v>0</v>
      </c>
      <c r="K32" s="275">
        <f>'СП-1 (н.о.)'!G110</f>
        <v>0</v>
      </c>
      <c r="L32" s="246"/>
      <c r="M32" s="275">
        <f>'СП-1 (н.о.)'!H110</f>
        <v>0</v>
      </c>
      <c r="N32" s="275">
        <f>'СП-1 (н.о.)'!I110</f>
        <v>0</v>
      </c>
      <c r="O32" s="246"/>
      <c r="P32" s="246"/>
      <c r="Q32" s="246"/>
      <c r="R32" s="246"/>
      <c r="S32" s="246"/>
      <c r="T32" s="275"/>
      <c r="U32" s="275"/>
      <c r="V32" s="246"/>
      <c r="W32" s="275"/>
      <c r="X32" s="275"/>
      <c r="Y32" s="246"/>
      <c r="Z32" s="246"/>
      <c r="AA32" s="1300"/>
    </row>
    <row r="33" spans="1:27" ht="14.25">
      <c r="A33" s="262" t="s">
        <v>141</v>
      </c>
      <c r="B33" s="263" t="s">
        <v>163</v>
      </c>
      <c r="C33" s="274">
        <f>'СП-1 (н.о.)'!C111</f>
        <v>0</v>
      </c>
      <c r="D33" s="275">
        <f>'СП-1 (н.о.)'!D111</f>
        <v>0</v>
      </c>
      <c r="E33" s="246"/>
      <c r="F33" s="246"/>
      <c r="G33" s="275">
        <f>'СП-1 (н.о.)'!E111</f>
        <v>0</v>
      </c>
      <c r="H33" s="246"/>
      <c r="I33" s="246"/>
      <c r="J33" s="275">
        <f>'СП-1 (н.о.)'!F111</f>
        <v>0</v>
      </c>
      <c r="K33" s="275">
        <f>'СП-1 (н.о.)'!G111</f>
        <v>0</v>
      </c>
      <c r="L33" s="246"/>
      <c r="M33" s="275">
        <f>'СП-1 (н.о.)'!H111</f>
        <v>0</v>
      </c>
      <c r="N33" s="275">
        <f>'СП-1 (н.о.)'!I111</f>
        <v>0</v>
      </c>
      <c r="O33" s="246"/>
      <c r="P33" s="246"/>
      <c r="Q33" s="246"/>
      <c r="R33" s="246"/>
      <c r="S33" s="246"/>
      <c r="T33" s="275"/>
      <c r="U33" s="275"/>
      <c r="V33" s="246"/>
      <c r="W33" s="275"/>
      <c r="X33" s="275"/>
      <c r="Y33" s="246"/>
      <c r="Z33" s="246"/>
      <c r="AA33" s="1300"/>
    </row>
    <row r="34" spans="1:27" ht="14.25">
      <c r="A34" s="262" t="s">
        <v>143</v>
      </c>
      <c r="B34" s="263" t="s">
        <v>164</v>
      </c>
      <c r="C34" s="274">
        <f>'СП-1 (н.о.)'!C112</f>
        <v>0</v>
      </c>
      <c r="D34" s="275">
        <f>'СП-1 (н.о.)'!D112</f>
        <v>0</v>
      </c>
      <c r="E34" s="246"/>
      <c r="F34" s="246"/>
      <c r="G34" s="275">
        <f>'СП-1 (н.о.)'!E112</f>
        <v>0</v>
      </c>
      <c r="H34" s="246"/>
      <c r="I34" s="246"/>
      <c r="J34" s="275">
        <f>'СП-1 (н.о.)'!F112</f>
        <v>0</v>
      </c>
      <c r="K34" s="275">
        <f>'СП-1 (н.о.)'!G112</f>
        <v>0</v>
      </c>
      <c r="L34" s="246"/>
      <c r="M34" s="275">
        <f>'СП-1 (н.о.)'!H112</f>
        <v>0</v>
      </c>
      <c r="N34" s="275">
        <f>'СП-1 (н.о.)'!I112</f>
        <v>0</v>
      </c>
      <c r="O34" s="246"/>
      <c r="P34" s="246"/>
      <c r="Q34" s="246"/>
      <c r="R34" s="246"/>
      <c r="S34" s="246"/>
      <c r="T34" s="275"/>
      <c r="U34" s="275"/>
      <c r="V34" s="246"/>
      <c r="W34" s="275"/>
      <c r="X34" s="275"/>
      <c r="Y34" s="246"/>
      <c r="Z34" s="246"/>
      <c r="AA34" s="1300"/>
    </row>
    <row r="35" spans="1:27" ht="14.25">
      <c r="A35" s="268" t="s">
        <v>145</v>
      </c>
      <c r="B35" s="269" t="s">
        <v>165</v>
      </c>
      <c r="C35" s="280">
        <f>'СП-1 (н.о.)'!C113</f>
        <v>0</v>
      </c>
      <c r="D35" s="281">
        <f>'СП-1 (н.о.)'!D113</f>
        <v>0</v>
      </c>
      <c r="E35" s="248"/>
      <c r="F35" s="248"/>
      <c r="G35" s="281">
        <f>'СП-1 (н.о.)'!E113</f>
        <v>0</v>
      </c>
      <c r="H35" s="248"/>
      <c r="I35" s="248"/>
      <c r="J35" s="281">
        <f>'СП-1 (н.о.)'!F113</f>
        <v>0</v>
      </c>
      <c r="K35" s="281">
        <f>'СП-1 (н.о.)'!G113</f>
        <v>0</v>
      </c>
      <c r="L35" s="248"/>
      <c r="M35" s="281">
        <f>'СП-1 (н.о.)'!H113</f>
        <v>0</v>
      </c>
      <c r="N35" s="281">
        <f>'СП-1 (н.о.)'!I113</f>
        <v>0</v>
      </c>
      <c r="O35" s="248"/>
      <c r="P35" s="248"/>
      <c r="Q35" s="248"/>
      <c r="R35" s="248"/>
      <c r="S35" s="248"/>
      <c r="T35" s="281"/>
      <c r="U35" s="281"/>
      <c r="V35" s="248"/>
      <c r="W35" s="281"/>
      <c r="X35" s="281"/>
      <c r="Y35" s="248"/>
      <c r="Z35" s="248"/>
      <c r="AA35" s="1304"/>
    </row>
    <row r="36" spans="1:27" ht="14.25">
      <c r="A36" s="270" t="s">
        <v>166</v>
      </c>
      <c r="B36" s="271" t="s">
        <v>167</v>
      </c>
      <c r="C36" s="282">
        <f>'СП-1 (н.о.)'!C114</f>
        <v>0</v>
      </c>
      <c r="D36" s="283">
        <f>'СП-1 (н.о.)'!D114</f>
        <v>0</v>
      </c>
      <c r="E36" s="283">
        <f>SUM(E37:E44)</f>
        <v>0</v>
      </c>
      <c r="F36" s="283">
        <f>SUM(F37:F44)</f>
        <v>0</v>
      </c>
      <c r="G36" s="283">
        <f>'СП-1 (н.о.)'!E114</f>
        <v>0</v>
      </c>
      <c r="H36" s="283">
        <f>SUM(H37:H44)</f>
        <v>0</v>
      </c>
      <c r="I36" s="283">
        <f>SUM(I37:I44)</f>
        <v>0</v>
      </c>
      <c r="J36" s="283">
        <f>'СП-1 (н.о.)'!F114</f>
        <v>0</v>
      </c>
      <c r="K36" s="283">
        <f>'СП-1 (н.о.)'!G114</f>
        <v>0</v>
      </c>
      <c r="L36" s="283">
        <f>SUM(L37:L44)</f>
        <v>0</v>
      </c>
      <c r="M36" s="283">
        <f>'СП-1 (н.о.)'!H114</f>
        <v>0</v>
      </c>
      <c r="N36" s="283">
        <f>'СП-1 (н.о.)'!I114</f>
        <v>0</v>
      </c>
      <c r="O36" s="283">
        <f>SUM(O37:O44)</f>
        <v>0</v>
      </c>
      <c r="P36" s="283">
        <f>SUM(P37:P44)</f>
        <v>0</v>
      </c>
      <c r="Q36" s="283">
        <f>SUM(Q37:Q44)</f>
        <v>0</v>
      </c>
      <c r="R36" s="283">
        <f aca="true" t="shared" si="4" ref="R36:AA36">SUM(R37:R44)</f>
        <v>0</v>
      </c>
      <c r="S36" s="283">
        <f t="shared" si="4"/>
        <v>0</v>
      </c>
      <c r="T36" s="283">
        <f t="shared" si="4"/>
        <v>0</v>
      </c>
      <c r="U36" s="283">
        <f t="shared" si="4"/>
        <v>0</v>
      </c>
      <c r="V36" s="283">
        <f t="shared" si="4"/>
        <v>0</v>
      </c>
      <c r="W36" s="283">
        <f t="shared" si="4"/>
        <v>0</v>
      </c>
      <c r="X36" s="283">
        <f t="shared" si="4"/>
        <v>0</v>
      </c>
      <c r="Y36" s="283">
        <f t="shared" si="4"/>
        <v>0</v>
      </c>
      <c r="Z36" s="283">
        <f t="shared" si="4"/>
        <v>0</v>
      </c>
      <c r="AA36" s="1305">
        <f t="shared" si="4"/>
        <v>0</v>
      </c>
    </row>
    <row r="37" spans="1:27" ht="14.25">
      <c r="A37" s="260" t="s">
        <v>131</v>
      </c>
      <c r="B37" s="261" t="s">
        <v>168</v>
      </c>
      <c r="C37" s="272">
        <f>'СП-1 (н.о.)'!C115</f>
        <v>0</v>
      </c>
      <c r="D37" s="273">
        <f>'СП-1 (н.о.)'!D115</f>
        <v>0</v>
      </c>
      <c r="E37" s="245"/>
      <c r="F37" s="245"/>
      <c r="G37" s="273">
        <f>'СП-1 (н.о.)'!E115</f>
        <v>0</v>
      </c>
      <c r="H37" s="245"/>
      <c r="I37" s="245"/>
      <c r="J37" s="273">
        <f>'СП-1 (н.о.)'!F115</f>
        <v>0</v>
      </c>
      <c r="K37" s="273">
        <f>'СП-1 (н.о.)'!G115</f>
        <v>0</v>
      </c>
      <c r="L37" s="245"/>
      <c r="M37" s="273">
        <f>'СП-1 (н.о.)'!H115</f>
        <v>0</v>
      </c>
      <c r="N37" s="273">
        <f>'СП-1 (н.о.)'!I115</f>
        <v>0</v>
      </c>
      <c r="O37" s="245"/>
      <c r="P37" s="245"/>
      <c r="Q37" s="245"/>
      <c r="R37" s="245"/>
      <c r="S37" s="245"/>
      <c r="T37" s="273"/>
      <c r="U37" s="273"/>
      <c r="V37" s="245"/>
      <c r="W37" s="273"/>
      <c r="X37" s="273"/>
      <c r="Y37" s="245"/>
      <c r="Z37" s="245"/>
      <c r="AA37" s="1299"/>
    </row>
    <row r="38" spans="1:27" ht="14.25">
      <c r="A38" s="262" t="s">
        <v>133</v>
      </c>
      <c r="B38" s="263" t="s">
        <v>169</v>
      </c>
      <c r="C38" s="274">
        <f>'СП-1 (н.о.)'!C116</f>
        <v>0</v>
      </c>
      <c r="D38" s="275">
        <f>'СП-1 (н.о.)'!D116</f>
        <v>0</v>
      </c>
      <c r="E38" s="246"/>
      <c r="F38" s="246"/>
      <c r="G38" s="275">
        <f>'СП-1 (н.о.)'!E116</f>
        <v>0</v>
      </c>
      <c r="H38" s="246"/>
      <c r="I38" s="246"/>
      <c r="J38" s="275">
        <f>'СП-1 (н.о.)'!F116</f>
        <v>0</v>
      </c>
      <c r="K38" s="275">
        <f>'СП-1 (н.о.)'!G116</f>
        <v>0</v>
      </c>
      <c r="L38" s="246"/>
      <c r="M38" s="275">
        <f>'СП-1 (н.о.)'!H116</f>
        <v>0</v>
      </c>
      <c r="N38" s="275">
        <f>'СП-1 (н.о.)'!I116</f>
        <v>0</v>
      </c>
      <c r="O38" s="246"/>
      <c r="P38" s="246"/>
      <c r="Q38" s="246"/>
      <c r="R38" s="246"/>
      <c r="S38" s="246"/>
      <c r="T38" s="275"/>
      <c r="U38" s="275"/>
      <c r="V38" s="246"/>
      <c r="W38" s="275"/>
      <c r="X38" s="275"/>
      <c r="Y38" s="246"/>
      <c r="Z38" s="246"/>
      <c r="AA38" s="1300"/>
    </row>
    <row r="39" spans="1:27" ht="14.25">
      <c r="A39" s="262" t="s">
        <v>135</v>
      </c>
      <c r="B39" s="263" t="s">
        <v>170</v>
      </c>
      <c r="C39" s="274">
        <f>'СП-1 (н.о.)'!C117</f>
        <v>0</v>
      </c>
      <c r="D39" s="275">
        <f>'СП-1 (н.о.)'!D117</f>
        <v>0</v>
      </c>
      <c r="E39" s="246"/>
      <c r="F39" s="246"/>
      <c r="G39" s="275">
        <f>'СП-1 (н.о.)'!E117</f>
        <v>0</v>
      </c>
      <c r="H39" s="246"/>
      <c r="I39" s="246"/>
      <c r="J39" s="275">
        <f>'СП-1 (н.о.)'!F117</f>
        <v>0</v>
      </c>
      <c r="K39" s="275">
        <f>'СП-1 (н.о.)'!G117</f>
        <v>0</v>
      </c>
      <c r="L39" s="246"/>
      <c r="M39" s="275">
        <f>'СП-1 (н.о.)'!H117</f>
        <v>0</v>
      </c>
      <c r="N39" s="275">
        <f>'СП-1 (н.о.)'!I117</f>
        <v>0</v>
      </c>
      <c r="O39" s="246"/>
      <c r="P39" s="246"/>
      <c r="Q39" s="246"/>
      <c r="R39" s="246"/>
      <c r="S39" s="246"/>
      <c r="T39" s="275"/>
      <c r="U39" s="275"/>
      <c r="V39" s="246"/>
      <c r="W39" s="275"/>
      <c r="X39" s="275"/>
      <c r="Y39" s="246"/>
      <c r="Z39" s="246"/>
      <c r="AA39" s="1300"/>
    </row>
    <row r="40" spans="1:27" ht="14.25">
      <c r="A40" s="262" t="s">
        <v>137</v>
      </c>
      <c r="B40" s="263" t="s">
        <v>171</v>
      </c>
      <c r="C40" s="274">
        <f>'СП-1 (н.о.)'!C118</f>
        <v>0</v>
      </c>
      <c r="D40" s="275">
        <f>'СП-1 (н.о.)'!D118</f>
        <v>0</v>
      </c>
      <c r="E40" s="246"/>
      <c r="F40" s="246"/>
      <c r="G40" s="275">
        <f>'СП-1 (н.о.)'!E118</f>
        <v>0</v>
      </c>
      <c r="H40" s="246"/>
      <c r="I40" s="246"/>
      <c r="J40" s="275">
        <f>'СП-1 (н.о.)'!F118</f>
        <v>0</v>
      </c>
      <c r="K40" s="275">
        <f>'СП-1 (н.о.)'!G118</f>
        <v>0</v>
      </c>
      <c r="L40" s="246"/>
      <c r="M40" s="275">
        <f>'СП-1 (н.о.)'!H118</f>
        <v>0</v>
      </c>
      <c r="N40" s="275">
        <f>'СП-1 (н.о.)'!I118</f>
        <v>0</v>
      </c>
      <c r="O40" s="246"/>
      <c r="P40" s="246"/>
      <c r="Q40" s="246"/>
      <c r="R40" s="246"/>
      <c r="S40" s="246"/>
      <c r="T40" s="275"/>
      <c r="U40" s="275"/>
      <c r="V40" s="246"/>
      <c r="W40" s="275"/>
      <c r="X40" s="275"/>
      <c r="Y40" s="246"/>
      <c r="Z40" s="246"/>
      <c r="AA40" s="1300"/>
    </row>
    <row r="41" spans="1:27" ht="14.25">
      <c r="A41" s="262" t="s">
        <v>139</v>
      </c>
      <c r="B41" s="263" t="s">
        <v>172</v>
      </c>
      <c r="C41" s="274">
        <f>'СП-1 (н.о.)'!C119</f>
        <v>0</v>
      </c>
      <c r="D41" s="275">
        <f>'СП-1 (н.о.)'!D119</f>
        <v>0</v>
      </c>
      <c r="E41" s="246"/>
      <c r="F41" s="246"/>
      <c r="G41" s="275">
        <f>'СП-1 (н.о.)'!E119</f>
        <v>0</v>
      </c>
      <c r="H41" s="246"/>
      <c r="I41" s="246"/>
      <c r="J41" s="275">
        <f>'СП-1 (н.о.)'!F119</f>
        <v>0</v>
      </c>
      <c r="K41" s="275">
        <f>'СП-1 (н.о.)'!G119</f>
        <v>0</v>
      </c>
      <c r="L41" s="246"/>
      <c r="M41" s="275">
        <f>'СП-1 (н.о.)'!H119</f>
        <v>0</v>
      </c>
      <c r="N41" s="275">
        <f>'СП-1 (н.о.)'!I119</f>
        <v>0</v>
      </c>
      <c r="O41" s="246"/>
      <c r="P41" s="246"/>
      <c r="Q41" s="246"/>
      <c r="R41" s="246"/>
      <c r="S41" s="246"/>
      <c r="T41" s="275"/>
      <c r="U41" s="275"/>
      <c r="V41" s="246"/>
      <c r="W41" s="275"/>
      <c r="X41" s="275"/>
      <c r="Y41" s="246"/>
      <c r="Z41" s="246"/>
      <c r="AA41" s="1300"/>
    </row>
    <row r="42" spans="1:27" ht="14.25">
      <c r="A42" s="262" t="s">
        <v>141</v>
      </c>
      <c r="B42" s="263" t="s">
        <v>173</v>
      </c>
      <c r="C42" s="274">
        <f>'СП-1 (н.о.)'!C120</f>
        <v>0</v>
      </c>
      <c r="D42" s="275">
        <f>'СП-1 (н.о.)'!D120</f>
        <v>0</v>
      </c>
      <c r="E42" s="246"/>
      <c r="F42" s="246"/>
      <c r="G42" s="275">
        <f>'СП-1 (н.о.)'!E120</f>
        <v>0</v>
      </c>
      <c r="H42" s="246"/>
      <c r="I42" s="246"/>
      <c r="J42" s="275">
        <f>'СП-1 (н.о.)'!F120</f>
        <v>0</v>
      </c>
      <c r="K42" s="275">
        <f>'СП-1 (н.о.)'!G120</f>
        <v>0</v>
      </c>
      <c r="L42" s="246"/>
      <c r="M42" s="275">
        <f>'СП-1 (н.о.)'!H120</f>
        <v>0</v>
      </c>
      <c r="N42" s="275">
        <f>'СП-1 (н.о.)'!I120</f>
        <v>0</v>
      </c>
      <c r="O42" s="246"/>
      <c r="P42" s="246"/>
      <c r="Q42" s="246"/>
      <c r="R42" s="246"/>
      <c r="S42" s="246"/>
      <c r="T42" s="275"/>
      <c r="U42" s="275"/>
      <c r="V42" s="246"/>
      <c r="W42" s="275"/>
      <c r="X42" s="275"/>
      <c r="Y42" s="246"/>
      <c r="Z42" s="246"/>
      <c r="AA42" s="1300"/>
    </row>
    <row r="43" spans="1:27" ht="14.25">
      <c r="A43" s="262" t="s">
        <v>143</v>
      </c>
      <c r="B43" s="263" t="s">
        <v>174</v>
      </c>
      <c r="C43" s="274">
        <f>'СП-1 (н.о.)'!C121</f>
        <v>0</v>
      </c>
      <c r="D43" s="275">
        <f>'СП-1 (н.о.)'!D121</f>
        <v>0</v>
      </c>
      <c r="E43" s="246"/>
      <c r="F43" s="246"/>
      <c r="G43" s="275">
        <f>'СП-1 (н.о.)'!E121</f>
        <v>0</v>
      </c>
      <c r="H43" s="246"/>
      <c r="I43" s="246"/>
      <c r="J43" s="275">
        <f>'СП-1 (н.о.)'!F121</f>
        <v>0</v>
      </c>
      <c r="K43" s="275">
        <f>'СП-1 (н.о.)'!G121</f>
        <v>0</v>
      </c>
      <c r="L43" s="246"/>
      <c r="M43" s="275">
        <f>'СП-1 (н.о.)'!H121</f>
        <v>0</v>
      </c>
      <c r="N43" s="275">
        <f>'СП-1 (н.о.)'!I121</f>
        <v>0</v>
      </c>
      <c r="O43" s="246"/>
      <c r="P43" s="246"/>
      <c r="Q43" s="246"/>
      <c r="R43" s="246"/>
      <c r="S43" s="246"/>
      <c r="T43" s="275"/>
      <c r="U43" s="275"/>
      <c r="V43" s="246"/>
      <c r="W43" s="275"/>
      <c r="X43" s="275"/>
      <c r="Y43" s="246"/>
      <c r="Z43" s="246"/>
      <c r="AA43" s="1300"/>
    </row>
    <row r="44" spans="1:27" ht="14.25">
      <c r="A44" s="264" t="s">
        <v>145</v>
      </c>
      <c r="B44" s="265" t="s">
        <v>175</v>
      </c>
      <c r="C44" s="276">
        <f>'СП-1 (н.о.)'!C122</f>
        <v>0</v>
      </c>
      <c r="D44" s="277">
        <f>'СП-1 (н.о.)'!D122</f>
        <v>0</v>
      </c>
      <c r="E44" s="247"/>
      <c r="F44" s="247"/>
      <c r="G44" s="277">
        <f>'СП-1 (н.о.)'!E122</f>
        <v>0</v>
      </c>
      <c r="H44" s="247"/>
      <c r="I44" s="247"/>
      <c r="J44" s="277">
        <f>'СП-1 (н.о.)'!F122</f>
        <v>0</v>
      </c>
      <c r="K44" s="277">
        <f>'СП-1 (н.о.)'!G122</f>
        <v>0</v>
      </c>
      <c r="L44" s="247"/>
      <c r="M44" s="277">
        <f>'СП-1 (н.о.)'!H122</f>
        <v>0</v>
      </c>
      <c r="N44" s="277">
        <f>'СП-1 (н.о.)'!I122</f>
        <v>0</v>
      </c>
      <c r="O44" s="247"/>
      <c r="P44" s="247"/>
      <c r="Q44" s="247"/>
      <c r="R44" s="247"/>
      <c r="S44" s="247"/>
      <c r="T44" s="277"/>
      <c r="U44" s="277"/>
      <c r="V44" s="247"/>
      <c r="W44" s="277"/>
      <c r="X44" s="277"/>
      <c r="Y44" s="247"/>
      <c r="Z44" s="247"/>
      <c r="AA44" s="1301"/>
    </row>
    <row r="45" spans="1:27" ht="31.5" customHeight="1">
      <c r="A45" s="266" t="s">
        <v>625</v>
      </c>
      <c r="B45" s="267" t="s">
        <v>176</v>
      </c>
      <c r="C45" s="284">
        <f>'СП-1 (н.о.)'!C123</f>
        <v>0</v>
      </c>
      <c r="D45" s="285">
        <f>'СП-1 (н.о.)'!D123</f>
        <v>0</v>
      </c>
      <c r="E45" s="249"/>
      <c r="F45" s="249"/>
      <c r="G45" s="285">
        <f>'СП-1 (н.о.)'!E123</f>
        <v>0</v>
      </c>
      <c r="H45" s="249"/>
      <c r="I45" s="249"/>
      <c r="J45" s="285">
        <f>'СП-1 (н.о.)'!F123</f>
        <v>0</v>
      </c>
      <c r="K45" s="285">
        <f>'СП-1 (н.о.)'!G123</f>
        <v>0</v>
      </c>
      <c r="L45" s="249"/>
      <c r="M45" s="285">
        <f>'СП-1 (н.о.)'!H123</f>
        <v>0</v>
      </c>
      <c r="N45" s="285">
        <f>'СП-1 (н.о.)'!I123</f>
        <v>0</v>
      </c>
      <c r="O45" s="249"/>
      <c r="P45" s="249"/>
      <c r="Q45" s="249"/>
      <c r="R45" s="249"/>
      <c r="S45" s="249"/>
      <c r="T45" s="285"/>
      <c r="U45" s="285"/>
      <c r="V45" s="249"/>
      <c r="W45" s="285"/>
      <c r="X45" s="285"/>
      <c r="Y45" s="249"/>
      <c r="Z45" s="249"/>
      <c r="AA45" s="1306"/>
    </row>
    <row r="46" spans="1:27" ht="21.75" customHeight="1">
      <c r="A46" s="266" t="s">
        <v>626</v>
      </c>
      <c r="B46" s="267" t="s">
        <v>177</v>
      </c>
      <c r="C46" s="284">
        <f>'СП-1 (н.о.)'!C124</f>
        <v>0</v>
      </c>
      <c r="D46" s="285">
        <f>'СП-1 (н.о.)'!D124</f>
        <v>0</v>
      </c>
      <c r="E46" s="249"/>
      <c r="F46" s="249"/>
      <c r="G46" s="285">
        <f>'СП-1 (н.о.)'!E124</f>
        <v>0</v>
      </c>
      <c r="H46" s="249"/>
      <c r="I46" s="249"/>
      <c r="J46" s="285">
        <f>'СП-1 (н.о.)'!F124</f>
        <v>0</v>
      </c>
      <c r="K46" s="285">
        <f>'СП-1 (н.о.)'!G124</f>
        <v>0</v>
      </c>
      <c r="L46" s="249"/>
      <c r="M46" s="285">
        <f>'СП-1 (н.о.)'!H124</f>
        <v>0</v>
      </c>
      <c r="N46" s="285">
        <f>'СП-1 (н.о.)'!I124</f>
        <v>0</v>
      </c>
      <c r="O46" s="249"/>
      <c r="P46" s="249"/>
      <c r="Q46" s="249"/>
      <c r="R46" s="249"/>
      <c r="S46" s="249"/>
      <c r="T46" s="285"/>
      <c r="U46" s="285"/>
      <c r="V46" s="249"/>
      <c r="W46" s="285"/>
      <c r="X46" s="285"/>
      <c r="Y46" s="249"/>
      <c r="Z46" s="249"/>
      <c r="AA46" s="1306"/>
    </row>
    <row r="47" spans="1:27" ht="20.25" thickBot="1">
      <c r="A47" s="671" t="s">
        <v>178</v>
      </c>
      <c r="B47" s="672" t="s">
        <v>179</v>
      </c>
      <c r="C47" s="673">
        <f>'СП-1 (н.о.)'!C125</f>
        <v>0</v>
      </c>
      <c r="D47" s="674">
        <f>'СП-1 (н.о.)'!D125</f>
        <v>0</v>
      </c>
      <c r="E47" s="675"/>
      <c r="F47" s="675"/>
      <c r="G47" s="674">
        <f>'СП-1 (н.о.)'!E125</f>
        <v>0</v>
      </c>
      <c r="H47" s="675"/>
      <c r="I47" s="675"/>
      <c r="J47" s="674">
        <f>'СП-1 (н.о.)'!F125</f>
        <v>0</v>
      </c>
      <c r="K47" s="674">
        <f>'СП-1 (н.о.)'!G125</f>
        <v>0</v>
      </c>
      <c r="L47" s="675"/>
      <c r="M47" s="674">
        <f>'СП-1 (н.о.)'!H125</f>
        <v>0</v>
      </c>
      <c r="N47" s="674">
        <f>'СП-1 (н.о.)'!I125</f>
        <v>0</v>
      </c>
      <c r="O47" s="675"/>
      <c r="P47" s="675"/>
      <c r="Q47" s="675"/>
      <c r="R47" s="675"/>
      <c r="S47" s="675"/>
      <c r="T47" s="674"/>
      <c r="U47" s="674"/>
      <c r="V47" s="675"/>
      <c r="W47" s="674"/>
      <c r="X47" s="674"/>
      <c r="Y47" s="675"/>
      <c r="Z47" s="675"/>
      <c r="AA47" s="1307"/>
    </row>
    <row r="48" spans="1:21" ht="15" thickTop="1">
      <c r="A48" s="149"/>
      <c r="B48" s="147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241"/>
    </row>
  </sheetData>
  <sheetProtection/>
  <mergeCells count="5">
    <mergeCell ref="A10:B11"/>
    <mergeCell ref="C4:E4"/>
    <mergeCell ref="C5:E5"/>
    <mergeCell ref="A6:P6"/>
    <mergeCell ref="A7:P7"/>
  </mergeCells>
  <hyperlinks>
    <hyperlink ref="A1" location="'СП-Почетна'!A1" display="СП_Почетна"/>
  </hyperlinks>
  <printOptions/>
  <pageMargins left="0.1968503937007874" right="0.1968503937007874" top="0.1968503937007874" bottom="0.5905511811023623" header="0.3937007874015748" footer="0.1968503937007874"/>
  <pageSetup horizontalDpi="600" verticalDpi="600" orientation="landscape" paperSize="9" scale="88" r:id="rId1"/>
  <headerFooter>
    <oddHeader>&amp;R&amp;"Arial,Bold"&amp;P (&amp;N)</oddHeader>
    <oddFooter>&amp;LИзработил:________________&amp;CКонтролирал:______________&amp;RОдобрил:__________________</oddFooter>
  </headerFooter>
  <rowBreaks count="1" manualBreakCount="1">
    <brk id="35" max="16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O54"/>
  <sheetViews>
    <sheetView showGridLines="0" zoomScaleSheetLayoutView="100" zoomScalePageLayoutView="0" workbookViewId="0" topLeftCell="A1">
      <pane ySplit="11" topLeftCell="A33" activePane="bottomLeft" state="frozen"/>
      <selection pane="topLeft" activeCell="A1" sqref="A1"/>
      <selection pane="bottomLeft" activeCell="A62" sqref="A62"/>
    </sheetView>
  </sheetViews>
  <sheetFormatPr defaultColWidth="9.140625" defaultRowHeight="12.75"/>
  <cols>
    <col min="1" max="1" width="34.57421875" style="376" customWidth="1"/>
    <col min="2" max="2" width="7.421875" style="377" customWidth="1"/>
    <col min="3" max="14" width="8.57421875" style="375" customWidth="1"/>
    <col min="15" max="16384" width="9.140625" style="375" customWidth="1"/>
  </cols>
  <sheetData>
    <row r="1" spans="1:15" s="540" customFormat="1" ht="12.75" customHeight="1">
      <c r="A1" s="1536" t="s">
        <v>672</v>
      </c>
      <c r="B1" s="1536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</row>
    <row r="2" spans="1:15" s="540" customFormat="1" ht="12.75" customHeight="1">
      <c r="A2" s="545"/>
      <c r="B2" s="610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</row>
    <row r="3" spans="1:15" s="540" customFormat="1" ht="12.75" customHeight="1">
      <c r="A3" s="1503" t="str">
        <f>'СП-Почетна'!C23</f>
        <v>(група)</v>
      </c>
      <c r="B3" s="1503"/>
      <c r="C3" s="150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</row>
    <row r="4" spans="1:15" s="540" customFormat="1" ht="12.75" customHeight="1">
      <c r="A4" s="521" t="str">
        <f>'СП-Почетна'!C22</f>
        <v>(назив на друштво)</v>
      </c>
      <c r="B4" s="610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</row>
    <row r="5" spans="1:15" s="540" customFormat="1" ht="12.75" customHeight="1">
      <c r="A5" s="521" t="str">
        <f>'СП-Почетна'!C24</f>
        <v>(период)</v>
      </c>
      <c r="B5" s="610"/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543"/>
      <c r="N5" s="543"/>
      <c r="O5" s="543"/>
    </row>
    <row r="6" spans="1:15" s="540" customFormat="1" ht="12.75" customHeight="1">
      <c r="A6" s="521" t="str">
        <f>'СП-Почетна'!C25</f>
        <v>(тековна година)</v>
      </c>
      <c r="B6" s="610"/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</row>
    <row r="7" spans="1:15" s="540" customFormat="1" ht="12.75" customHeight="1">
      <c r="A7" s="1540" t="s">
        <v>567</v>
      </c>
      <c r="B7" s="1540"/>
      <c r="C7" s="1540"/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543"/>
    </row>
    <row r="8" spans="1:15" s="540" customFormat="1" ht="12.75" customHeight="1" thickBot="1">
      <c r="A8" s="543"/>
      <c r="B8" s="538"/>
      <c r="C8" s="543"/>
      <c r="D8" s="543"/>
      <c r="E8" s="543"/>
      <c r="F8" s="543"/>
      <c r="G8" s="543"/>
      <c r="H8" s="543"/>
      <c r="I8" s="543"/>
      <c r="J8" s="543"/>
      <c r="K8" s="543"/>
      <c r="L8" s="543"/>
      <c r="M8" s="543"/>
      <c r="N8" s="543"/>
      <c r="O8" s="543"/>
    </row>
    <row r="9" spans="1:15" s="540" customFormat="1" ht="11.25" customHeight="1" thickTop="1">
      <c r="A9" s="550"/>
      <c r="B9" s="611"/>
      <c r="C9" s="1602" t="s">
        <v>482</v>
      </c>
      <c r="D9" s="1600"/>
      <c r="E9" s="1600"/>
      <c r="F9" s="1600"/>
      <c r="G9" s="1600"/>
      <c r="H9" s="1600"/>
      <c r="I9" s="1599" t="s">
        <v>483</v>
      </c>
      <c r="J9" s="1600"/>
      <c r="K9" s="1600"/>
      <c r="L9" s="1600"/>
      <c r="M9" s="1600"/>
      <c r="N9" s="1601"/>
      <c r="O9" s="543"/>
    </row>
    <row r="10" spans="1:15" s="374" customFormat="1" ht="54.75" customHeight="1">
      <c r="A10" s="552"/>
      <c r="B10" s="612"/>
      <c r="C10" s="785" t="s">
        <v>364</v>
      </c>
      <c r="D10" s="1229" t="s">
        <v>657</v>
      </c>
      <c r="E10" s="1229" t="s">
        <v>541</v>
      </c>
      <c r="F10" s="1229" t="s">
        <v>542</v>
      </c>
      <c r="G10" s="1229" t="s">
        <v>365</v>
      </c>
      <c r="H10" s="789" t="s">
        <v>641</v>
      </c>
      <c r="I10" s="1228" t="s">
        <v>364</v>
      </c>
      <c r="J10" s="1229" t="s">
        <v>657</v>
      </c>
      <c r="K10" s="1229" t="s">
        <v>541</v>
      </c>
      <c r="L10" s="1229" t="s">
        <v>542</v>
      </c>
      <c r="M10" s="1229" t="s">
        <v>365</v>
      </c>
      <c r="N10" s="1230" t="s">
        <v>641</v>
      </c>
      <c r="O10" s="390"/>
    </row>
    <row r="11" spans="1:15" ht="12.75" customHeight="1">
      <c r="A11" s="608"/>
      <c r="B11" s="613"/>
      <c r="C11" s="787" t="s">
        <v>318</v>
      </c>
      <c r="D11" s="1232" t="s">
        <v>319</v>
      </c>
      <c r="E11" s="1232" t="s">
        <v>320</v>
      </c>
      <c r="F11" s="1232" t="s">
        <v>321</v>
      </c>
      <c r="G11" s="1232" t="s">
        <v>322</v>
      </c>
      <c r="H11" s="790" t="s">
        <v>372</v>
      </c>
      <c r="I11" s="1231" t="s">
        <v>323</v>
      </c>
      <c r="J11" s="1232" t="s">
        <v>324</v>
      </c>
      <c r="K11" s="1232" t="s">
        <v>325</v>
      </c>
      <c r="L11" s="1232" t="s">
        <v>326</v>
      </c>
      <c r="M11" s="1232" t="s">
        <v>327</v>
      </c>
      <c r="N11" s="1233" t="s">
        <v>328</v>
      </c>
      <c r="O11" s="393"/>
    </row>
    <row r="12" spans="1:15" ht="12.75" customHeight="1">
      <c r="A12" s="96" t="s">
        <v>492</v>
      </c>
      <c r="B12" s="76">
        <v>19</v>
      </c>
      <c r="C12" s="1234">
        <f aca="true" t="shared" si="0" ref="C12:N12">SUM(C13,C30)</f>
        <v>0</v>
      </c>
      <c r="D12" s="1237">
        <f t="shared" si="0"/>
        <v>0</v>
      </c>
      <c r="E12" s="1237">
        <f t="shared" si="0"/>
        <v>0</v>
      </c>
      <c r="F12" s="1237">
        <f t="shared" si="0"/>
        <v>0</v>
      </c>
      <c r="G12" s="1237">
        <f t="shared" si="0"/>
        <v>0</v>
      </c>
      <c r="H12" s="1255">
        <f t="shared" si="0"/>
        <v>0</v>
      </c>
      <c r="I12" s="1236">
        <f t="shared" si="0"/>
        <v>0</v>
      </c>
      <c r="J12" s="1237">
        <f t="shared" si="0"/>
        <v>0</v>
      </c>
      <c r="K12" s="1237">
        <f t="shared" si="0"/>
        <v>0</v>
      </c>
      <c r="L12" s="1237">
        <f t="shared" si="0"/>
        <v>0</v>
      </c>
      <c r="M12" s="1237">
        <f t="shared" si="0"/>
        <v>0</v>
      </c>
      <c r="N12" s="1238">
        <f t="shared" si="0"/>
        <v>0</v>
      </c>
      <c r="O12" s="393"/>
    </row>
    <row r="13" spans="1:15" ht="12.75" customHeight="1">
      <c r="A13" s="77" t="s">
        <v>493</v>
      </c>
      <c r="B13" s="78">
        <v>1901</v>
      </c>
      <c r="C13" s="1145">
        <f aca="true" t="shared" si="1" ref="C13:N13">SUM(C14,C20,C26)</f>
        <v>0</v>
      </c>
      <c r="D13" s="969">
        <f t="shared" si="1"/>
        <v>0</v>
      </c>
      <c r="E13" s="969">
        <f t="shared" si="1"/>
        <v>0</v>
      </c>
      <c r="F13" s="969">
        <f t="shared" si="1"/>
        <v>0</v>
      </c>
      <c r="G13" s="969">
        <f t="shared" si="1"/>
        <v>0</v>
      </c>
      <c r="H13" s="1146">
        <f t="shared" si="1"/>
        <v>0</v>
      </c>
      <c r="I13" s="1240">
        <f t="shared" si="1"/>
        <v>0</v>
      </c>
      <c r="J13" s="969">
        <f t="shared" si="1"/>
        <v>0</v>
      </c>
      <c r="K13" s="969">
        <f t="shared" si="1"/>
        <v>0</v>
      </c>
      <c r="L13" s="969">
        <f t="shared" si="1"/>
        <v>0</v>
      </c>
      <c r="M13" s="969">
        <f t="shared" si="1"/>
        <v>0</v>
      </c>
      <c r="N13" s="974">
        <f t="shared" si="1"/>
        <v>0</v>
      </c>
      <c r="O13" s="393"/>
    </row>
    <row r="14" spans="1:15" ht="12.75" customHeight="1">
      <c r="A14" s="79" t="s">
        <v>494</v>
      </c>
      <c r="B14" s="78">
        <v>190101</v>
      </c>
      <c r="C14" s="1145">
        <f>SUM(C15:C19)</f>
        <v>0</v>
      </c>
      <c r="D14" s="969">
        <f>SUM(D15:D19)</f>
        <v>0</v>
      </c>
      <c r="E14" s="969">
        <f>SUM(E15:E19)</f>
        <v>0</v>
      </c>
      <c r="F14" s="969">
        <f>SUM(F15:F19)</f>
        <v>0</v>
      </c>
      <c r="G14" s="969">
        <f aca="true" t="shared" si="2" ref="G14:N14">SUM(G15:G19)</f>
        <v>0</v>
      </c>
      <c r="H14" s="1146">
        <f t="shared" si="2"/>
        <v>0</v>
      </c>
      <c r="I14" s="1240">
        <f t="shared" si="2"/>
        <v>0</v>
      </c>
      <c r="J14" s="969">
        <f t="shared" si="2"/>
        <v>0</v>
      </c>
      <c r="K14" s="969">
        <f t="shared" si="2"/>
        <v>0</v>
      </c>
      <c r="L14" s="969">
        <f t="shared" si="2"/>
        <v>0</v>
      </c>
      <c r="M14" s="969">
        <f t="shared" si="2"/>
        <v>0</v>
      </c>
      <c r="N14" s="974">
        <f t="shared" si="2"/>
        <v>0</v>
      </c>
      <c r="O14" s="393"/>
    </row>
    <row r="15" spans="1:15" ht="12.75" customHeight="1">
      <c r="A15" s="80" t="s">
        <v>495</v>
      </c>
      <c r="B15" s="81">
        <v>19010101</v>
      </c>
      <c r="C15" s="1147"/>
      <c r="D15" s="1118"/>
      <c r="E15" s="1118"/>
      <c r="F15" s="1118"/>
      <c r="G15" s="1118"/>
      <c r="H15" s="1148"/>
      <c r="I15" s="1242"/>
      <c r="J15" s="1118"/>
      <c r="K15" s="1118"/>
      <c r="L15" s="1118"/>
      <c r="M15" s="1118"/>
      <c r="N15" s="1119"/>
      <c r="O15" s="393"/>
    </row>
    <row r="16" spans="1:15" ht="12.75" customHeight="1">
      <c r="A16" s="80" t="s">
        <v>911</v>
      </c>
      <c r="B16" s="81">
        <v>19010102</v>
      </c>
      <c r="C16" s="1147"/>
      <c r="D16" s="1118"/>
      <c r="E16" s="1118"/>
      <c r="F16" s="1118"/>
      <c r="G16" s="1118"/>
      <c r="H16" s="1148"/>
      <c r="I16" s="1242"/>
      <c r="J16" s="1118"/>
      <c r="K16" s="1118"/>
      <c r="L16" s="1118"/>
      <c r="M16" s="1118"/>
      <c r="N16" s="1119"/>
      <c r="O16" s="393"/>
    </row>
    <row r="17" spans="1:15" ht="12.75" customHeight="1">
      <c r="A17" s="80" t="s">
        <v>496</v>
      </c>
      <c r="B17" s="81">
        <v>19010103</v>
      </c>
      <c r="C17" s="1147"/>
      <c r="D17" s="1118"/>
      <c r="E17" s="1118"/>
      <c r="F17" s="1118"/>
      <c r="G17" s="1118"/>
      <c r="H17" s="1148"/>
      <c r="I17" s="1242"/>
      <c r="J17" s="1118"/>
      <c r="K17" s="1118"/>
      <c r="L17" s="1118"/>
      <c r="M17" s="1118"/>
      <c r="N17" s="1119"/>
      <c r="O17" s="393"/>
    </row>
    <row r="18" spans="1:15" ht="12.75" customHeight="1">
      <c r="A18" s="80" t="s">
        <v>909</v>
      </c>
      <c r="B18" s="81">
        <v>19010104</v>
      </c>
      <c r="C18" s="1147"/>
      <c r="D18" s="1118"/>
      <c r="E18" s="1118"/>
      <c r="F18" s="1118"/>
      <c r="G18" s="1118"/>
      <c r="H18" s="1148"/>
      <c r="I18" s="1242"/>
      <c r="J18" s="1118"/>
      <c r="K18" s="1118"/>
      <c r="L18" s="1118"/>
      <c r="M18" s="1118"/>
      <c r="N18" s="1119"/>
      <c r="O18" s="393"/>
    </row>
    <row r="19" spans="1:15" ht="12.75" customHeight="1">
      <c r="A19" s="80" t="s">
        <v>912</v>
      </c>
      <c r="B19" s="81">
        <v>19010105</v>
      </c>
      <c r="C19" s="1147"/>
      <c r="D19" s="1118"/>
      <c r="E19" s="1118"/>
      <c r="F19" s="1118"/>
      <c r="G19" s="1118"/>
      <c r="H19" s="1148"/>
      <c r="I19" s="1242"/>
      <c r="J19" s="1118"/>
      <c r="K19" s="1118"/>
      <c r="L19" s="1118"/>
      <c r="M19" s="1118"/>
      <c r="N19" s="1119"/>
      <c r="O19" s="393"/>
    </row>
    <row r="20" spans="1:15" ht="12.75" customHeight="1">
      <c r="A20" s="79" t="s">
        <v>497</v>
      </c>
      <c r="B20" s="78">
        <v>190102</v>
      </c>
      <c r="C20" s="1145">
        <f aca="true" t="shared" si="3" ref="C20:N20">SUM(C21:C25)</f>
        <v>0</v>
      </c>
      <c r="D20" s="969">
        <f t="shared" si="3"/>
        <v>0</v>
      </c>
      <c r="E20" s="969">
        <f t="shared" si="3"/>
        <v>0</v>
      </c>
      <c r="F20" s="969">
        <f t="shared" si="3"/>
        <v>0</v>
      </c>
      <c r="G20" s="969">
        <f t="shared" si="3"/>
        <v>0</v>
      </c>
      <c r="H20" s="1146">
        <f t="shared" si="3"/>
        <v>0</v>
      </c>
      <c r="I20" s="1240">
        <f t="shared" si="3"/>
        <v>0</v>
      </c>
      <c r="J20" s="969">
        <f t="shared" si="3"/>
        <v>0</v>
      </c>
      <c r="K20" s="969">
        <f t="shared" si="3"/>
        <v>0</v>
      </c>
      <c r="L20" s="969">
        <f t="shared" si="3"/>
        <v>0</v>
      </c>
      <c r="M20" s="969">
        <f t="shared" si="3"/>
        <v>0</v>
      </c>
      <c r="N20" s="974">
        <f t="shared" si="3"/>
        <v>0</v>
      </c>
      <c r="O20" s="393"/>
    </row>
    <row r="21" spans="1:15" ht="12.75" customHeight="1">
      <c r="A21" s="80" t="s">
        <v>499</v>
      </c>
      <c r="B21" s="82" t="s">
        <v>500</v>
      </c>
      <c r="C21" s="1147"/>
      <c r="D21" s="1118"/>
      <c r="E21" s="1118"/>
      <c r="F21" s="1118"/>
      <c r="G21" s="1118"/>
      <c r="H21" s="1148"/>
      <c r="I21" s="1242"/>
      <c r="J21" s="1118"/>
      <c r="K21" s="1118"/>
      <c r="L21" s="1118"/>
      <c r="M21" s="1118"/>
      <c r="N21" s="1119"/>
      <c r="O21" s="393"/>
    </row>
    <row r="22" spans="1:15" ht="12.75" customHeight="1">
      <c r="A22" s="80" t="s">
        <v>887</v>
      </c>
      <c r="B22" s="82" t="s">
        <v>501</v>
      </c>
      <c r="C22" s="1147"/>
      <c r="D22" s="1118"/>
      <c r="E22" s="1118"/>
      <c r="F22" s="1118"/>
      <c r="G22" s="1118"/>
      <c r="H22" s="1148"/>
      <c r="I22" s="1242"/>
      <c r="J22" s="1118"/>
      <c r="K22" s="1118"/>
      <c r="L22" s="1118"/>
      <c r="M22" s="1118"/>
      <c r="N22" s="1119"/>
      <c r="O22" s="393"/>
    </row>
    <row r="23" spans="1:15" ht="12.75" customHeight="1">
      <c r="A23" s="80" t="s">
        <v>913</v>
      </c>
      <c r="B23" s="82" t="s">
        <v>502</v>
      </c>
      <c r="C23" s="1147"/>
      <c r="D23" s="1118"/>
      <c r="E23" s="1118"/>
      <c r="F23" s="1118"/>
      <c r="G23" s="1118"/>
      <c r="H23" s="1148"/>
      <c r="I23" s="1242"/>
      <c r="J23" s="1118"/>
      <c r="K23" s="1118"/>
      <c r="L23" s="1118"/>
      <c r="M23" s="1118"/>
      <c r="N23" s="1119"/>
      <c r="O23" s="393"/>
    </row>
    <row r="24" spans="1:15" ht="12.75" customHeight="1">
      <c r="A24" s="80" t="s">
        <v>914</v>
      </c>
      <c r="B24" s="82" t="s">
        <v>503</v>
      </c>
      <c r="C24" s="1147"/>
      <c r="D24" s="1118"/>
      <c r="E24" s="1118"/>
      <c r="F24" s="1118"/>
      <c r="G24" s="1118"/>
      <c r="H24" s="1148"/>
      <c r="I24" s="1242"/>
      <c r="J24" s="1118"/>
      <c r="K24" s="1118"/>
      <c r="L24" s="1118"/>
      <c r="M24" s="1118"/>
      <c r="N24" s="1119"/>
      <c r="O24" s="393"/>
    </row>
    <row r="25" spans="1:15" ht="12.75" customHeight="1">
      <c r="A25" s="80" t="s">
        <v>888</v>
      </c>
      <c r="B25" s="82" t="s">
        <v>504</v>
      </c>
      <c r="C25" s="1147"/>
      <c r="D25" s="1118"/>
      <c r="E25" s="1118"/>
      <c r="F25" s="1118"/>
      <c r="G25" s="1118"/>
      <c r="H25" s="1148"/>
      <c r="I25" s="1242"/>
      <c r="J25" s="1118"/>
      <c r="K25" s="1118"/>
      <c r="L25" s="1118"/>
      <c r="M25" s="1118"/>
      <c r="N25" s="1119"/>
      <c r="O25" s="393"/>
    </row>
    <row r="26" spans="1:15" ht="12.75" customHeight="1">
      <c r="A26" s="79" t="s">
        <v>505</v>
      </c>
      <c r="B26" s="83" t="s">
        <v>506</v>
      </c>
      <c r="C26" s="1145">
        <f aca="true" t="shared" si="4" ref="C26:N26">SUM(C27:C29)</f>
        <v>0</v>
      </c>
      <c r="D26" s="969">
        <f t="shared" si="4"/>
        <v>0</v>
      </c>
      <c r="E26" s="969">
        <f t="shared" si="4"/>
        <v>0</v>
      </c>
      <c r="F26" s="969">
        <f t="shared" si="4"/>
        <v>0</v>
      </c>
      <c r="G26" s="969">
        <f t="shared" si="4"/>
        <v>0</v>
      </c>
      <c r="H26" s="1146">
        <f t="shared" si="4"/>
        <v>0</v>
      </c>
      <c r="I26" s="1240">
        <f t="shared" si="4"/>
        <v>0</v>
      </c>
      <c r="J26" s="969">
        <f t="shared" si="4"/>
        <v>0</v>
      </c>
      <c r="K26" s="969">
        <f t="shared" si="4"/>
        <v>0</v>
      </c>
      <c r="L26" s="969">
        <f t="shared" si="4"/>
        <v>0</v>
      </c>
      <c r="M26" s="969">
        <f t="shared" si="4"/>
        <v>0</v>
      </c>
      <c r="N26" s="974">
        <f t="shared" si="4"/>
        <v>0</v>
      </c>
      <c r="O26" s="393"/>
    </row>
    <row r="27" spans="1:15" ht="12.75" customHeight="1">
      <c r="A27" s="80" t="s">
        <v>507</v>
      </c>
      <c r="B27" s="82" t="s">
        <v>508</v>
      </c>
      <c r="C27" s="1147"/>
      <c r="D27" s="1118"/>
      <c r="E27" s="1118"/>
      <c r="F27" s="1118"/>
      <c r="G27" s="1118"/>
      <c r="H27" s="1148"/>
      <c r="I27" s="1242"/>
      <c r="J27" s="1118"/>
      <c r="K27" s="1118"/>
      <c r="L27" s="1118"/>
      <c r="M27" s="1118"/>
      <c r="N27" s="1119"/>
      <c r="O27" s="393"/>
    </row>
    <row r="28" spans="1:15" ht="12.75" customHeight="1">
      <c r="A28" s="80" t="s">
        <v>509</v>
      </c>
      <c r="B28" s="82" t="s">
        <v>510</v>
      </c>
      <c r="C28" s="1147"/>
      <c r="D28" s="1118"/>
      <c r="E28" s="1118"/>
      <c r="F28" s="1118"/>
      <c r="G28" s="1118"/>
      <c r="H28" s="1148"/>
      <c r="I28" s="1242"/>
      <c r="J28" s="1118"/>
      <c r="K28" s="1118"/>
      <c r="L28" s="1118"/>
      <c r="M28" s="1118"/>
      <c r="N28" s="1119"/>
      <c r="O28" s="393"/>
    </row>
    <row r="29" spans="1:15" ht="12.75" customHeight="1">
      <c r="A29" s="80" t="s">
        <v>511</v>
      </c>
      <c r="B29" s="82" t="s">
        <v>512</v>
      </c>
      <c r="C29" s="1147"/>
      <c r="D29" s="1118"/>
      <c r="E29" s="1118"/>
      <c r="F29" s="1118"/>
      <c r="G29" s="1118"/>
      <c r="H29" s="1148"/>
      <c r="I29" s="1242"/>
      <c r="J29" s="1118"/>
      <c r="K29" s="1118"/>
      <c r="L29" s="1118"/>
      <c r="M29" s="1118"/>
      <c r="N29" s="1119"/>
      <c r="O29" s="393"/>
    </row>
    <row r="30" spans="1:15" ht="12.75" customHeight="1">
      <c r="A30" s="77" t="s">
        <v>513</v>
      </c>
      <c r="B30" s="83" t="s">
        <v>514</v>
      </c>
      <c r="C30" s="1145">
        <f aca="true" t="shared" si="5" ref="C30:N30">SUM(C31,C37,C43)</f>
        <v>0</v>
      </c>
      <c r="D30" s="969">
        <f t="shared" si="5"/>
        <v>0</v>
      </c>
      <c r="E30" s="969">
        <f t="shared" si="5"/>
        <v>0</v>
      </c>
      <c r="F30" s="969">
        <f t="shared" si="5"/>
        <v>0</v>
      </c>
      <c r="G30" s="969">
        <f t="shared" si="5"/>
        <v>0</v>
      </c>
      <c r="H30" s="1146">
        <f t="shared" si="5"/>
        <v>0</v>
      </c>
      <c r="I30" s="1240">
        <f t="shared" si="5"/>
        <v>0</v>
      </c>
      <c r="J30" s="969">
        <f t="shared" si="5"/>
        <v>0</v>
      </c>
      <c r="K30" s="969">
        <f t="shared" si="5"/>
        <v>0</v>
      </c>
      <c r="L30" s="969">
        <f t="shared" si="5"/>
        <v>0</v>
      </c>
      <c r="M30" s="969">
        <f t="shared" si="5"/>
        <v>0</v>
      </c>
      <c r="N30" s="974">
        <f t="shared" si="5"/>
        <v>0</v>
      </c>
      <c r="O30" s="393"/>
    </row>
    <row r="31" spans="1:15" ht="12.75" customHeight="1">
      <c r="A31" s="79" t="s">
        <v>494</v>
      </c>
      <c r="B31" s="83" t="s">
        <v>515</v>
      </c>
      <c r="C31" s="1145">
        <f aca="true" t="shared" si="6" ref="C31:N31">SUM(C32:C36)</f>
        <v>0</v>
      </c>
      <c r="D31" s="969">
        <f t="shared" si="6"/>
        <v>0</v>
      </c>
      <c r="E31" s="969">
        <f t="shared" si="6"/>
        <v>0</v>
      </c>
      <c r="F31" s="969">
        <f t="shared" si="6"/>
        <v>0</v>
      </c>
      <c r="G31" s="969">
        <f t="shared" si="6"/>
        <v>0</v>
      </c>
      <c r="H31" s="1146">
        <f t="shared" si="6"/>
        <v>0</v>
      </c>
      <c r="I31" s="1240">
        <f t="shared" si="6"/>
        <v>0</v>
      </c>
      <c r="J31" s="969">
        <f t="shared" si="6"/>
        <v>0</v>
      </c>
      <c r="K31" s="969">
        <f t="shared" si="6"/>
        <v>0</v>
      </c>
      <c r="L31" s="969">
        <f t="shared" si="6"/>
        <v>0</v>
      </c>
      <c r="M31" s="969">
        <f t="shared" si="6"/>
        <v>0</v>
      </c>
      <c r="N31" s="974">
        <f t="shared" si="6"/>
        <v>0</v>
      </c>
      <c r="O31" s="393"/>
    </row>
    <row r="32" spans="1:15" ht="12.75" customHeight="1">
      <c r="A32" s="80" t="s">
        <v>495</v>
      </c>
      <c r="B32" s="82" t="s">
        <v>516</v>
      </c>
      <c r="C32" s="1147"/>
      <c r="D32" s="1118"/>
      <c r="E32" s="1118"/>
      <c r="F32" s="1118"/>
      <c r="G32" s="1118"/>
      <c r="H32" s="1148"/>
      <c r="I32" s="1242"/>
      <c r="J32" s="1118"/>
      <c r="K32" s="1118"/>
      <c r="L32" s="1118"/>
      <c r="M32" s="1118"/>
      <c r="N32" s="1119"/>
      <c r="O32" s="393"/>
    </row>
    <row r="33" spans="1:15" ht="12.75" customHeight="1">
      <c r="A33" s="80" t="s">
        <v>911</v>
      </c>
      <c r="B33" s="82" t="s">
        <v>517</v>
      </c>
      <c r="C33" s="1147"/>
      <c r="D33" s="1118"/>
      <c r="E33" s="1118"/>
      <c r="F33" s="1118"/>
      <c r="G33" s="1118"/>
      <c r="H33" s="1148"/>
      <c r="I33" s="1242"/>
      <c r="J33" s="1118"/>
      <c r="K33" s="1118"/>
      <c r="L33" s="1118"/>
      <c r="M33" s="1118"/>
      <c r="N33" s="1119"/>
      <c r="O33" s="393"/>
    </row>
    <row r="34" spans="1:15" ht="12.75" customHeight="1">
      <c r="A34" s="80" t="s">
        <v>496</v>
      </c>
      <c r="B34" s="82" t="s">
        <v>518</v>
      </c>
      <c r="C34" s="1147"/>
      <c r="D34" s="1118"/>
      <c r="E34" s="1118"/>
      <c r="F34" s="1118"/>
      <c r="G34" s="1118"/>
      <c r="H34" s="1148"/>
      <c r="I34" s="1242"/>
      <c r="J34" s="1118"/>
      <c r="K34" s="1118"/>
      <c r="L34" s="1118"/>
      <c r="M34" s="1118"/>
      <c r="N34" s="1119"/>
      <c r="O34" s="393"/>
    </row>
    <row r="35" spans="1:15" ht="12.75" customHeight="1">
      <c r="A35" s="80" t="s">
        <v>909</v>
      </c>
      <c r="B35" s="81">
        <v>19020104</v>
      </c>
      <c r="C35" s="1147"/>
      <c r="D35" s="1118"/>
      <c r="E35" s="1118"/>
      <c r="F35" s="1118"/>
      <c r="G35" s="1118"/>
      <c r="H35" s="1148"/>
      <c r="I35" s="1242"/>
      <c r="J35" s="1118"/>
      <c r="K35" s="1118"/>
      <c r="L35" s="1118"/>
      <c r="M35" s="1118"/>
      <c r="N35" s="1119"/>
      <c r="O35" s="393"/>
    </row>
    <row r="36" spans="1:15" ht="12.75" customHeight="1">
      <c r="A36" s="80" t="s">
        <v>912</v>
      </c>
      <c r="B36" s="81">
        <v>19020105</v>
      </c>
      <c r="C36" s="1147"/>
      <c r="D36" s="1118"/>
      <c r="E36" s="1118"/>
      <c r="F36" s="1118"/>
      <c r="G36" s="1118"/>
      <c r="H36" s="1148"/>
      <c r="I36" s="1242"/>
      <c r="J36" s="1118"/>
      <c r="K36" s="1118"/>
      <c r="L36" s="1118"/>
      <c r="M36" s="1118"/>
      <c r="N36" s="1119"/>
      <c r="O36" s="393"/>
    </row>
    <row r="37" spans="1:15" ht="12.75" customHeight="1">
      <c r="A37" s="79" t="s">
        <v>497</v>
      </c>
      <c r="B37" s="83" t="s">
        <v>519</v>
      </c>
      <c r="C37" s="1145">
        <f aca="true" t="shared" si="7" ref="C37:N37">SUM(C38:C42)</f>
        <v>0</v>
      </c>
      <c r="D37" s="969">
        <f t="shared" si="7"/>
        <v>0</v>
      </c>
      <c r="E37" s="969">
        <f t="shared" si="7"/>
        <v>0</v>
      </c>
      <c r="F37" s="969">
        <f t="shared" si="7"/>
        <v>0</v>
      </c>
      <c r="G37" s="969">
        <f t="shared" si="7"/>
        <v>0</v>
      </c>
      <c r="H37" s="1146">
        <f t="shared" si="7"/>
        <v>0</v>
      </c>
      <c r="I37" s="1240">
        <f t="shared" si="7"/>
        <v>0</v>
      </c>
      <c r="J37" s="969">
        <f t="shared" si="7"/>
        <v>0</v>
      </c>
      <c r="K37" s="969">
        <f t="shared" si="7"/>
        <v>0</v>
      </c>
      <c r="L37" s="969">
        <f t="shared" si="7"/>
        <v>0</v>
      </c>
      <c r="M37" s="969">
        <f t="shared" si="7"/>
        <v>0</v>
      </c>
      <c r="N37" s="974">
        <f t="shared" si="7"/>
        <v>0</v>
      </c>
      <c r="O37" s="393"/>
    </row>
    <row r="38" spans="1:15" ht="12.75" customHeight="1">
      <c r="A38" s="80" t="s">
        <v>499</v>
      </c>
      <c r="B38" s="82" t="s">
        <v>520</v>
      </c>
      <c r="C38" s="1147"/>
      <c r="D38" s="1118"/>
      <c r="E38" s="1118"/>
      <c r="F38" s="1118"/>
      <c r="G38" s="1118"/>
      <c r="H38" s="1148"/>
      <c r="I38" s="1242"/>
      <c r="J38" s="1118"/>
      <c r="K38" s="1118"/>
      <c r="L38" s="1118"/>
      <c r="M38" s="1118"/>
      <c r="N38" s="1119"/>
      <c r="O38" s="393"/>
    </row>
    <row r="39" spans="1:15" ht="12.75" customHeight="1">
      <c r="A39" s="80" t="s">
        <v>887</v>
      </c>
      <c r="B39" s="82" t="s">
        <v>521</v>
      </c>
      <c r="C39" s="1147"/>
      <c r="D39" s="1118"/>
      <c r="E39" s="1118"/>
      <c r="F39" s="1118"/>
      <c r="G39" s="1118"/>
      <c r="H39" s="1148"/>
      <c r="I39" s="1242"/>
      <c r="J39" s="1118"/>
      <c r="K39" s="1118"/>
      <c r="L39" s="1118"/>
      <c r="M39" s="1118"/>
      <c r="N39" s="1119"/>
      <c r="O39" s="393"/>
    </row>
    <row r="40" spans="1:15" ht="12.75" customHeight="1">
      <c r="A40" s="80" t="s">
        <v>913</v>
      </c>
      <c r="B40" s="82" t="s">
        <v>522</v>
      </c>
      <c r="C40" s="1147"/>
      <c r="D40" s="1118"/>
      <c r="E40" s="1118"/>
      <c r="F40" s="1118"/>
      <c r="G40" s="1118"/>
      <c r="H40" s="1148"/>
      <c r="I40" s="1242"/>
      <c r="J40" s="1118"/>
      <c r="K40" s="1118"/>
      <c r="L40" s="1118"/>
      <c r="M40" s="1118"/>
      <c r="N40" s="1119"/>
      <c r="O40" s="393"/>
    </row>
    <row r="41" spans="1:15" ht="12.75" customHeight="1">
      <c r="A41" s="80" t="s">
        <v>914</v>
      </c>
      <c r="B41" s="82" t="s">
        <v>523</v>
      </c>
      <c r="C41" s="1147"/>
      <c r="D41" s="1118"/>
      <c r="E41" s="1118"/>
      <c r="F41" s="1118"/>
      <c r="G41" s="1118"/>
      <c r="H41" s="1148"/>
      <c r="I41" s="1242"/>
      <c r="J41" s="1118"/>
      <c r="K41" s="1118"/>
      <c r="L41" s="1118"/>
      <c r="M41" s="1118"/>
      <c r="N41" s="1119"/>
      <c r="O41" s="393"/>
    </row>
    <row r="42" spans="1:15" ht="12.75" customHeight="1">
      <c r="A42" s="80" t="s">
        <v>888</v>
      </c>
      <c r="B42" s="82" t="s">
        <v>524</v>
      </c>
      <c r="C42" s="1147"/>
      <c r="D42" s="1118"/>
      <c r="E42" s="1118"/>
      <c r="F42" s="1118"/>
      <c r="G42" s="1118"/>
      <c r="H42" s="1148"/>
      <c r="I42" s="1242"/>
      <c r="J42" s="1118"/>
      <c r="K42" s="1118"/>
      <c r="L42" s="1118"/>
      <c r="M42" s="1118"/>
      <c r="N42" s="1119"/>
      <c r="O42" s="393"/>
    </row>
    <row r="43" spans="1:15" ht="12.75" customHeight="1">
      <c r="A43" s="79" t="s">
        <v>505</v>
      </c>
      <c r="B43" s="83" t="s">
        <v>525</v>
      </c>
      <c r="C43" s="1145">
        <f aca="true" t="shared" si="8" ref="C43:N43">SUM(C44:C46)</f>
        <v>0</v>
      </c>
      <c r="D43" s="969">
        <f t="shared" si="8"/>
        <v>0</v>
      </c>
      <c r="E43" s="969">
        <f t="shared" si="8"/>
        <v>0</v>
      </c>
      <c r="F43" s="969">
        <f t="shared" si="8"/>
        <v>0</v>
      </c>
      <c r="G43" s="969">
        <f t="shared" si="8"/>
        <v>0</v>
      </c>
      <c r="H43" s="1146">
        <f t="shared" si="8"/>
        <v>0</v>
      </c>
      <c r="I43" s="1240">
        <f t="shared" si="8"/>
        <v>0</v>
      </c>
      <c r="J43" s="969">
        <f t="shared" si="8"/>
        <v>0</v>
      </c>
      <c r="K43" s="969">
        <f t="shared" si="8"/>
        <v>0</v>
      </c>
      <c r="L43" s="969">
        <f t="shared" si="8"/>
        <v>0</v>
      </c>
      <c r="M43" s="969">
        <f t="shared" si="8"/>
        <v>0</v>
      </c>
      <c r="N43" s="974">
        <f t="shared" si="8"/>
        <v>0</v>
      </c>
      <c r="O43" s="393"/>
    </row>
    <row r="44" spans="1:15" ht="12.75" customHeight="1">
      <c r="A44" s="80" t="s">
        <v>507</v>
      </c>
      <c r="B44" s="82" t="s">
        <v>526</v>
      </c>
      <c r="C44" s="1147"/>
      <c r="D44" s="1118"/>
      <c r="E44" s="1118"/>
      <c r="F44" s="1118"/>
      <c r="G44" s="1118"/>
      <c r="H44" s="1148"/>
      <c r="I44" s="1242"/>
      <c r="J44" s="1118"/>
      <c r="K44" s="1118"/>
      <c r="L44" s="1118"/>
      <c r="M44" s="1118"/>
      <c r="N44" s="1119"/>
      <c r="O44" s="393"/>
    </row>
    <row r="45" spans="1:15" ht="12.75" customHeight="1">
      <c r="A45" s="80" t="s">
        <v>509</v>
      </c>
      <c r="B45" s="82" t="s">
        <v>527</v>
      </c>
      <c r="C45" s="1147"/>
      <c r="D45" s="1118"/>
      <c r="E45" s="1118"/>
      <c r="F45" s="1118"/>
      <c r="G45" s="1118"/>
      <c r="H45" s="1148"/>
      <c r="I45" s="1242"/>
      <c r="J45" s="1118"/>
      <c r="K45" s="1118"/>
      <c r="L45" s="1118"/>
      <c r="M45" s="1118"/>
      <c r="N45" s="1119"/>
      <c r="O45" s="393"/>
    </row>
    <row r="46" spans="1:15" ht="12.75" customHeight="1">
      <c r="A46" s="97" t="s">
        <v>511</v>
      </c>
      <c r="B46" s="98" t="s">
        <v>528</v>
      </c>
      <c r="C46" s="1149"/>
      <c r="D46" s="1121"/>
      <c r="E46" s="1121"/>
      <c r="F46" s="1121"/>
      <c r="G46" s="1121"/>
      <c r="H46" s="1150"/>
      <c r="I46" s="1244"/>
      <c r="J46" s="1121"/>
      <c r="K46" s="1121"/>
      <c r="L46" s="1121"/>
      <c r="M46" s="1121"/>
      <c r="N46" s="1122"/>
      <c r="O46" s="393"/>
    </row>
    <row r="47" spans="1:15" ht="12.75" customHeight="1">
      <c r="A47" s="96" t="s">
        <v>529</v>
      </c>
      <c r="B47" s="99" t="s">
        <v>530</v>
      </c>
      <c r="C47" s="1256"/>
      <c r="D47" s="1211"/>
      <c r="E47" s="1211"/>
      <c r="F47" s="1211"/>
      <c r="G47" s="1211"/>
      <c r="H47" s="1257"/>
      <c r="I47" s="1258"/>
      <c r="J47" s="1211"/>
      <c r="K47" s="1211"/>
      <c r="L47" s="1211"/>
      <c r="M47" s="1211"/>
      <c r="N47" s="1259"/>
      <c r="O47" s="393"/>
    </row>
    <row r="48" spans="1:15" ht="22.5" customHeight="1">
      <c r="A48" s="84" t="s">
        <v>531</v>
      </c>
      <c r="B48" s="83" t="s">
        <v>532</v>
      </c>
      <c r="C48" s="1153"/>
      <c r="D48" s="1033"/>
      <c r="E48" s="1033"/>
      <c r="F48" s="1033"/>
      <c r="G48" s="1033"/>
      <c r="H48" s="1154"/>
      <c r="I48" s="1248"/>
      <c r="J48" s="1033"/>
      <c r="K48" s="1033"/>
      <c r="L48" s="1033"/>
      <c r="M48" s="1033"/>
      <c r="N48" s="1126"/>
      <c r="O48" s="393"/>
    </row>
    <row r="49" spans="1:15" ht="12.75" customHeight="1">
      <c r="A49" s="84" t="s">
        <v>533</v>
      </c>
      <c r="B49" s="83" t="s">
        <v>534</v>
      </c>
      <c r="C49" s="1153"/>
      <c r="D49" s="1033"/>
      <c r="E49" s="1033"/>
      <c r="F49" s="1033"/>
      <c r="G49" s="1033"/>
      <c r="H49" s="1154"/>
      <c r="I49" s="1248"/>
      <c r="J49" s="1033"/>
      <c r="K49" s="1033"/>
      <c r="L49" s="1033"/>
      <c r="M49" s="1033"/>
      <c r="N49" s="1126"/>
      <c r="O49" s="393"/>
    </row>
    <row r="50" spans="1:15" ht="12.75" customHeight="1">
      <c r="A50" s="84" t="s">
        <v>535</v>
      </c>
      <c r="B50" s="83" t="s">
        <v>536</v>
      </c>
      <c r="C50" s="1155"/>
      <c r="D50" s="1040"/>
      <c r="E50" s="1040"/>
      <c r="F50" s="1040"/>
      <c r="G50" s="1040"/>
      <c r="H50" s="1156"/>
      <c r="I50" s="1250"/>
      <c r="J50" s="1040"/>
      <c r="K50" s="1040"/>
      <c r="L50" s="1040"/>
      <c r="M50" s="1040"/>
      <c r="N50" s="1128"/>
      <c r="O50" s="393"/>
    </row>
    <row r="51" spans="1:15" ht="12.75" customHeight="1">
      <c r="A51" s="84" t="s">
        <v>917</v>
      </c>
      <c r="B51" s="83" t="s">
        <v>915</v>
      </c>
      <c r="C51" s="1155"/>
      <c r="D51" s="1040"/>
      <c r="E51" s="1040"/>
      <c r="F51" s="1040"/>
      <c r="G51" s="1040"/>
      <c r="H51" s="1156"/>
      <c r="I51" s="1250"/>
      <c r="J51" s="1040"/>
      <c r="K51" s="1040"/>
      <c r="L51" s="1040"/>
      <c r="M51" s="1040"/>
      <c r="N51" s="1128"/>
      <c r="O51" s="393"/>
    </row>
    <row r="52" spans="1:15" ht="12.75" customHeight="1" thickBot="1">
      <c r="A52" s="941" t="s">
        <v>918</v>
      </c>
      <c r="B52" s="942" t="s">
        <v>916</v>
      </c>
      <c r="C52" s="1157"/>
      <c r="D52" s="1130"/>
      <c r="E52" s="1130"/>
      <c r="F52" s="1130"/>
      <c r="G52" s="1130"/>
      <c r="H52" s="1158"/>
      <c r="I52" s="1252"/>
      <c r="J52" s="1130"/>
      <c r="K52" s="1130"/>
      <c r="L52" s="1130"/>
      <c r="M52" s="1130"/>
      <c r="N52" s="1131"/>
      <c r="O52" s="393"/>
    </row>
    <row r="53" spans="1:15" ht="12.75" customHeight="1" thickBot="1" thickTop="1">
      <c r="A53" s="535" t="s">
        <v>278</v>
      </c>
      <c r="B53" s="536" t="s">
        <v>814</v>
      </c>
      <c r="C53" s="1159">
        <f aca="true" t="shared" si="9" ref="C53:N53">SUM(C12,C47:C52)</f>
        <v>0</v>
      </c>
      <c r="D53" s="1133">
        <f t="shared" si="9"/>
        <v>0</v>
      </c>
      <c r="E53" s="1133">
        <f t="shared" si="9"/>
        <v>0</v>
      </c>
      <c r="F53" s="1133">
        <f t="shared" si="9"/>
        <v>0</v>
      </c>
      <c r="G53" s="1133">
        <f t="shared" si="9"/>
        <v>0</v>
      </c>
      <c r="H53" s="1160">
        <f t="shared" si="9"/>
        <v>0</v>
      </c>
      <c r="I53" s="1254">
        <f t="shared" si="9"/>
        <v>0</v>
      </c>
      <c r="J53" s="1133">
        <f t="shared" si="9"/>
        <v>0</v>
      </c>
      <c r="K53" s="1133">
        <f t="shared" si="9"/>
        <v>0</v>
      </c>
      <c r="L53" s="1133">
        <f t="shared" si="9"/>
        <v>0</v>
      </c>
      <c r="M53" s="1133">
        <f t="shared" si="9"/>
        <v>0</v>
      </c>
      <c r="N53" s="1134">
        <f t="shared" si="9"/>
        <v>0</v>
      </c>
      <c r="O53" s="393"/>
    </row>
    <row r="54" spans="1:15" ht="12" thickTop="1">
      <c r="A54" s="398"/>
      <c r="B54" s="399"/>
      <c r="C54" s="393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</row>
  </sheetData>
  <sheetProtection/>
  <mergeCells count="5">
    <mergeCell ref="A7:N7"/>
    <mergeCell ref="C9:H9"/>
    <mergeCell ref="I9:N9"/>
    <mergeCell ref="A1:B1"/>
    <mergeCell ref="A3:C3"/>
  </mergeCells>
  <hyperlinks>
    <hyperlink ref="A1" location="'SP-Почетна'!A1" display="SP_Почетна"/>
    <hyperlink ref="A1:B1" location="'СП-Почетна'!A1" display="SP_Почетна"/>
  </hyperlinks>
  <printOptions/>
  <pageMargins left="0.1968503937007874" right="0.1968503937007874" top="0.1968503937007874" bottom="0.5905511811023623" header="0.3937007874015748" footer="0.1968503937007874"/>
  <pageSetup horizontalDpi="600" verticalDpi="600" orientation="landscape" paperSize="9" scale="99" r:id="rId1"/>
  <headerFooter scaleWithDoc="0">
    <oddHeader>&amp;R&amp;P(&amp;N)</oddHeader>
    <oddFooter>&amp;LИзработил:________________&amp;CКонтролирал:______________&amp;RОдобрил:__________________</oddFooter>
  </headerFooter>
  <rowBreaks count="1" manualBreakCount="1">
    <brk id="43" max="1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K14"/>
  <sheetViews>
    <sheetView showGridLines="0" zoomScalePageLayoutView="0" workbookViewId="0" topLeftCell="A1">
      <selection activeCell="L20" sqref="L20"/>
    </sheetView>
  </sheetViews>
  <sheetFormatPr defaultColWidth="9.140625" defaultRowHeight="12.75"/>
  <cols>
    <col min="1" max="7" width="11.28125" style="307" customWidth="1"/>
    <col min="8" max="8" width="12.7109375" style="307" customWidth="1"/>
    <col min="9" max="9" width="15.140625" style="307" customWidth="1"/>
    <col min="10" max="10" width="13.00390625" style="307" customWidth="1"/>
    <col min="11" max="16384" width="9.140625" style="307" customWidth="1"/>
  </cols>
  <sheetData>
    <row r="1" spans="1:11" ht="12.75">
      <c r="A1" s="1536" t="s">
        <v>672</v>
      </c>
      <c r="B1" s="1536"/>
      <c r="C1" s="309"/>
      <c r="D1" s="309"/>
      <c r="E1" s="309"/>
      <c r="F1" s="309"/>
      <c r="G1" s="309"/>
      <c r="H1" s="309"/>
      <c r="I1" s="309"/>
      <c r="J1" s="309"/>
      <c r="K1" s="309"/>
    </row>
    <row r="2" spans="1:11" ht="12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</row>
    <row r="3" spans="1:11" ht="12.75">
      <c r="A3" s="1503" t="str">
        <f>'СП-Почетна'!C23</f>
        <v>(група)</v>
      </c>
      <c r="B3" s="1503"/>
      <c r="C3" s="1503"/>
      <c r="D3" s="309"/>
      <c r="E3" s="309"/>
      <c r="F3" s="309"/>
      <c r="G3" s="309"/>
      <c r="H3" s="309"/>
      <c r="I3" s="309"/>
      <c r="J3" s="309"/>
      <c r="K3" s="309"/>
    </row>
    <row r="4" spans="1:11" ht="12.75">
      <c r="A4" s="521" t="str">
        <f>'СП-Почетна'!C22</f>
        <v>(назив на друштво)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</row>
    <row r="5" spans="1:11" ht="12.75">
      <c r="A5" s="521" t="str">
        <f>'СП-Почетна'!C24</f>
        <v>(период)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</row>
    <row r="6" spans="1:11" ht="12.75">
      <c r="A6" s="521" t="str">
        <f>'СП-Почетна'!C25</f>
        <v>(тековна година)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</row>
    <row r="7" spans="1:11" ht="40.5" customHeight="1">
      <c r="A7" s="1425" t="s">
        <v>590</v>
      </c>
      <c r="B7" s="1425"/>
      <c r="C7" s="1425"/>
      <c r="D7" s="1425"/>
      <c r="E7" s="1425"/>
      <c r="F7" s="1425"/>
      <c r="G7" s="1425"/>
      <c r="H7" s="1425"/>
      <c r="I7" s="1425"/>
      <c r="J7" s="1425"/>
      <c r="K7" s="309"/>
    </row>
    <row r="8" spans="1:11" ht="13.5" thickBot="1">
      <c r="A8" s="309"/>
      <c r="B8" s="309"/>
      <c r="C8" s="309"/>
      <c r="D8" s="309"/>
      <c r="E8" s="309"/>
      <c r="F8" s="309"/>
      <c r="G8" s="309"/>
      <c r="H8" s="309"/>
      <c r="I8" s="309"/>
      <c r="J8" s="309"/>
      <c r="K8" s="309"/>
    </row>
    <row r="9" spans="1:11" ht="29.25" customHeight="1" thickTop="1">
      <c r="A9" s="1603" t="s">
        <v>880</v>
      </c>
      <c r="B9" s="1604"/>
      <c r="C9" s="1604"/>
      <c r="D9" s="1604"/>
      <c r="E9" s="1604"/>
      <c r="F9" s="1604"/>
      <c r="G9" s="1604"/>
      <c r="H9" s="1607" t="s">
        <v>597</v>
      </c>
      <c r="I9" s="1607" t="s">
        <v>882</v>
      </c>
      <c r="J9" s="1608"/>
      <c r="K9" s="309"/>
    </row>
    <row r="10" spans="1:11" ht="23.25" customHeight="1">
      <c r="A10" s="1605"/>
      <c r="B10" s="1606"/>
      <c r="C10" s="1606"/>
      <c r="D10" s="1606"/>
      <c r="E10" s="1606"/>
      <c r="F10" s="1606"/>
      <c r="G10" s="1606"/>
      <c r="H10" s="1609"/>
      <c r="I10" s="753" t="s">
        <v>881</v>
      </c>
      <c r="J10" s="791" t="s">
        <v>722</v>
      </c>
      <c r="K10" s="309"/>
    </row>
    <row r="11" spans="1:11" ht="13.5" customHeight="1">
      <c r="A11" s="617">
        <v>100</v>
      </c>
      <c r="B11" s="618">
        <v>101</v>
      </c>
      <c r="C11" s="618">
        <v>102</v>
      </c>
      <c r="D11" s="618">
        <v>103</v>
      </c>
      <c r="E11" s="618">
        <v>104</v>
      </c>
      <c r="F11" s="618">
        <v>105</v>
      </c>
      <c r="G11" s="618">
        <v>106</v>
      </c>
      <c r="H11" s="619">
        <v>107</v>
      </c>
      <c r="I11" s="619">
        <v>108</v>
      </c>
      <c r="J11" s="620">
        <v>109</v>
      </c>
      <c r="K11" s="309"/>
    </row>
    <row r="12" spans="1:11" ht="17.25" customHeight="1">
      <c r="A12" s="621" t="s">
        <v>591</v>
      </c>
      <c r="B12" s="622" t="s">
        <v>592</v>
      </c>
      <c r="C12" s="622" t="s">
        <v>593</v>
      </c>
      <c r="D12" s="622" t="s">
        <v>594</v>
      </c>
      <c r="E12" s="622" t="s">
        <v>595</v>
      </c>
      <c r="F12" s="622" t="s">
        <v>596</v>
      </c>
      <c r="G12" s="622" t="s">
        <v>359</v>
      </c>
      <c r="H12" s="623"/>
      <c r="I12" s="623"/>
      <c r="J12" s="624"/>
      <c r="K12" s="309"/>
    </row>
    <row r="13" spans="1:11" ht="17.25" customHeight="1" thickBot="1">
      <c r="A13" s="614"/>
      <c r="B13" s="615"/>
      <c r="C13" s="615"/>
      <c r="D13" s="615"/>
      <c r="E13" s="615"/>
      <c r="F13" s="615"/>
      <c r="G13" s="625">
        <f>SUM(A13:F13)</f>
        <v>0</v>
      </c>
      <c r="H13" s="615"/>
      <c r="I13" s="615"/>
      <c r="J13" s="616"/>
      <c r="K13" s="309"/>
    </row>
    <row r="14" spans="1:11" ht="13.5" thickTop="1">
      <c r="A14" s="309"/>
      <c r="B14" s="309"/>
      <c r="C14" s="309"/>
      <c r="D14" s="309"/>
      <c r="E14" s="309"/>
      <c r="F14" s="309"/>
      <c r="G14" s="309"/>
      <c r="H14" s="309"/>
      <c r="I14" s="309"/>
      <c r="J14" s="309"/>
      <c r="K14" s="309"/>
    </row>
  </sheetData>
  <sheetProtection/>
  <mergeCells count="6">
    <mergeCell ref="A9:G10"/>
    <mergeCell ref="I9:J9"/>
    <mergeCell ref="H9:H10"/>
    <mergeCell ref="A7:J7"/>
    <mergeCell ref="A1:B1"/>
    <mergeCell ref="A3:C3"/>
  </mergeCells>
  <hyperlinks>
    <hyperlink ref="A1" location="'SP-Почетна'!A1" display="SP_Почетна"/>
    <hyperlink ref="A1:B1" location="'СП-Почетна'!A1" display="SP_Почетна"/>
  </hyperlinks>
  <printOptions/>
  <pageMargins left="0.1968503937007874" right="0.7086614173228347" top="0.1968503937007874" bottom="0.5905511811023623" header="0.31496062992125984" footer="0.1968503937007874"/>
  <pageSetup horizontalDpi="600" verticalDpi="600" orientation="landscape" paperSize="9" r:id="rId1"/>
  <headerFooter>
    <oddHeader>&amp;R&amp;P(&amp;N)</oddHeader>
    <oddFooter>&amp;LИзработил:________________&amp;CКонтролирал:______________&amp;RОдобрил:__________________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AJ24"/>
  <sheetViews>
    <sheetView showGridLines="0" zoomScalePageLayoutView="0" workbookViewId="0" topLeftCell="A1">
      <selection activeCell="C12" sqref="C12:G23"/>
    </sheetView>
  </sheetViews>
  <sheetFormatPr defaultColWidth="9.140625" defaultRowHeight="12.75"/>
  <cols>
    <col min="1" max="1" width="32.00390625" style="145" customWidth="1"/>
    <col min="2" max="2" width="5.00390625" style="117" customWidth="1"/>
    <col min="3" max="3" width="10.57421875" style="118" customWidth="1"/>
    <col min="4" max="6" width="12.7109375" style="118" customWidth="1"/>
    <col min="7" max="7" width="12.421875" style="118" customWidth="1"/>
    <col min="8" max="8" width="9.00390625" style="118" customWidth="1"/>
    <col min="9" max="9" width="7.28125" style="118" customWidth="1"/>
    <col min="10" max="11" width="9.00390625" style="118" customWidth="1"/>
    <col min="12" max="12" width="7.28125" style="118" customWidth="1"/>
    <col min="13" max="16" width="9.00390625" style="118" customWidth="1"/>
    <col min="17" max="17" width="9.140625" style="119" customWidth="1"/>
    <col min="18" max="30" width="0" style="119" hidden="1" customWidth="1"/>
    <col min="31" max="16384" width="9.140625" style="119" customWidth="1"/>
  </cols>
  <sheetData>
    <row r="1" spans="1:13" ht="14.25">
      <c r="A1" s="146" t="s">
        <v>672</v>
      </c>
      <c r="B1" s="147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14.25">
      <c r="A2" s="149"/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36" ht="15">
      <c r="A3" s="668" t="str">
        <f>'СП-Почетна'!C23</f>
        <v>(група)</v>
      </c>
      <c r="B3" s="150"/>
      <c r="C3" s="151"/>
      <c r="D3" s="1417"/>
      <c r="E3" s="1417"/>
      <c r="F3" s="1417"/>
      <c r="G3" s="1417"/>
      <c r="H3" s="151"/>
      <c r="I3" s="151"/>
      <c r="J3" s="151"/>
      <c r="K3" s="151"/>
      <c r="L3" s="151"/>
      <c r="M3" s="151"/>
      <c r="N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4"/>
      <c r="AF3" s="244"/>
      <c r="AG3" s="244"/>
      <c r="AH3" s="244"/>
      <c r="AI3" s="244"/>
      <c r="AJ3" s="244"/>
    </row>
    <row r="4" spans="1:16" ht="14.25">
      <c r="A4" s="153" t="str">
        <f>'СП-Почетна'!C22</f>
        <v>(назив на друштво)</v>
      </c>
      <c r="B4" s="153"/>
      <c r="C4" s="1418"/>
      <c r="D4" s="1418"/>
      <c r="E4" s="1418"/>
      <c r="F4" s="1418"/>
      <c r="G4" s="1418"/>
      <c r="H4" s="151"/>
      <c r="I4" s="151"/>
      <c r="J4" s="151"/>
      <c r="K4" s="151"/>
      <c r="L4" s="151"/>
      <c r="M4" s="151"/>
      <c r="N4" s="120"/>
      <c r="O4" s="120"/>
      <c r="P4" s="120"/>
    </row>
    <row r="5" spans="1:13" ht="14.25">
      <c r="A5" s="155" t="str">
        <f>'СП-Почетна'!C24</f>
        <v>(период)</v>
      </c>
      <c r="B5" s="155"/>
      <c r="C5" s="1419"/>
      <c r="D5" s="1419"/>
      <c r="E5" s="1419"/>
      <c r="F5" s="1419"/>
      <c r="G5" s="1419"/>
      <c r="H5" s="148"/>
      <c r="I5" s="148"/>
      <c r="J5" s="148"/>
      <c r="K5" s="148"/>
      <c r="L5" s="148"/>
      <c r="M5" s="148"/>
    </row>
    <row r="6" spans="1:13" ht="14.25">
      <c r="A6" s="287" t="str">
        <f>'СП-Почетна'!C25</f>
        <v>(тековна година)</v>
      </c>
      <c r="B6" s="287"/>
      <c r="C6" s="288"/>
      <c r="D6" s="288"/>
      <c r="E6" s="700"/>
      <c r="F6" s="700"/>
      <c r="G6" s="288"/>
      <c r="H6" s="148"/>
      <c r="I6" s="148"/>
      <c r="J6" s="148"/>
      <c r="K6" s="148"/>
      <c r="L6" s="148"/>
      <c r="M6" s="148"/>
    </row>
    <row r="7" spans="1:14" ht="32.25" customHeight="1">
      <c r="A7" s="1424" t="s">
        <v>285</v>
      </c>
      <c r="B7" s="1424"/>
      <c r="C7" s="1424"/>
      <c r="D7" s="1424"/>
      <c r="E7" s="1424"/>
      <c r="F7" s="1424"/>
      <c r="G7" s="1424"/>
      <c r="H7" s="1424"/>
      <c r="I7" s="714"/>
      <c r="J7" s="714"/>
      <c r="K7" s="714"/>
      <c r="L7" s="714"/>
      <c r="M7" s="714"/>
      <c r="N7" s="286"/>
    </row>
    <row r="8" spans="1:14" ht="9" customHeight="1">
      <c r="A8" s="637"/>
      <c r="B8" s="637"/>
      <c r="C8" s="637"/>
      <c r="D8" s="637"/>
      <c r="E8" s="701"/>
      <c r="F8" s="701"/>
      <c r="G8" s="637"/>
      <c r="H8" s="637"/>
      <c r="I8" s="637"/>
      <c r="J8" s="637"/>
      <c r="K8" s="637"/>
      <c r="L8" s="637"/>
      <c r="M8" s="637"/>
      <c r="N8" s="286"/>
    </row>
    <row r="9" spans="1:13" ht="15" thickBot="1">
      <c r="A9" s="287"/>
      <c r="B9" s="287"/>
      <c r="C9" s="636"/>
      <c r="D9" s="636"/>
      <c r="E9" s="700"/>
      <c r="F9" s="700"/>
      <c r="G9" s="636"/>
      <c r="H9" s="148"/>
      <c r="I9" s="148"/>
      <c r="J9" s="148"/>
      <c r="K9" s="148"/>
      <c r="L9" s="148"/>
      <c r="M9" s="148"/>
    </row>
    <row r="10" spans="1:18" ht="69" customHeight="1" thickTop="1">
      <c r="A10" s="1420"/>
      <c r="B10" s="1421"/>
      <c r="C10" s="727" t="s">
        <v>760</v>
      </c>
      <c r="D10" s="754" t="s">
        <v>720</v>
      </c>
      <c r="E10" s="755" t="s">
        <v>721</v>
      </c>
      <c r="F10" s="755" t="s">
        <v>7</v>
      </c>
      <c r="G10" s="902" t="s">
        <v>365</v>
      </c>
      <c r="H10" s="148"/>
      <c r="I10" s="148"/>
      <c r="J10" s="148"/>
      <c r="K10" s="148"/>
      <c r="L10" s="148"/>
      <c r="M10" s="148"/>
      <c r="N10" s="148"/>
      <c r="Q10" s="118"/>
      <c r="R10" s="118"/>
    </row>
    <row r="11" spans="1:18" ht="12.75" customHeight="1">
      <c r="A11" s="1422"/>
      <c r="B11" s="1423"/>
      <c r="C11" s="289">
        <v>100</v>
      </c>
      <c r="D11" s="757">
        <v>101</v>
      </c>
      <c r="E11" s="758">
        <v>200</v>
      </c>
      <c r="F11" s="758">
        <v>300</v>
      </c>
      <c r="G11" s="903">
        <v>301</v>
      </c>
      <c r="H11" s="148"/>
      <c r="I11" s="148"/>
      <c r="J11" s="148"/>
      <c r="K11" s="148"/>
      <c r="L11" s="148"/>
      <c r="M11" s="148"/>
      <c r="N11" s="148"/>
      <c r="Q11" s="118"/>
      <c r="R11" s="118"/>
    </row>
    <row r="12" spans="1:18" ht="14.25">
      <c r="A12" s="290" t="s">
        <v>633</v>
      </c>
      <c r="B12" s="291" t="s">
        <v>288</v>
      </c>
      <c r="C12" s="905">
        <f>SUM(C13:C20)</f>
        <v>0</v>
      </c>
      <c r="D12" s="906">
        <f>SUM(D13:D20)</f>
        <v>0</v>
      </c>
      <c r="E12" s="907">
        <f>SUM(E13:E20)</f>
        <v>0</v>
      </c>
      <c r="F12" s="907">
        <f>SUM(F13:F20)</f>
        <v>0</v>
      </c>
      <c r="G12" s="908">
        <f>SUM(G13:G20)</f>
        <v>0</v>
      </c>
      <c r="H12" s="148"/>
      <c r="I12" s="148"/>
      <c r="J12" s="148"/>
      <c r="K12" s="148"/>
      <c r="L12" s="148"/>
      <c r="M12" s="148"/>
      <c r="N12" s="148"/>
      <c r="Q12" s="118"/>
      <c r="R12" s="118"/>
    </row>
    <row r="13" spans="1:18" ht="14.25">
      <c r="A13" s="293" t="s">
        <v>131</v>
      </c>
      <c r="B13" s="294" t="s">
        <v>130</v>
      </c>
      <c r="C13" s="909"/>
      <c r="D13" s="910"/>
      <c r="E13" s="911"/>
      <c r="F13" s="911"/>
      <c r="G13" s="912"/>
      <c r="H13" s="305"/>
      <c r="I13" s="305"/>
      <c r="J13" s="305"/>
      <c r="K13" s="305"/>
      <c r="L13" s="305"/>
      <c r="M13" s="305"/>
      <c r="N13" s="148"/>
      <c r="Q13" s="118"/>
      <c r="R13" s="118"/>
    </row>
    <row r="14" spans="1:18" ht="14.25">
      <c r="A14" s="295" t="s">
        <v>133</v>
      </c>
      <c r="B14" s="296" t="s">
        <v>157</v>
      </c>
      <c r="C14" s="913"/>
      <c r="D14" s="914"/>
      <c r="E14" s="915"/>
      <c r="F14" s="915"/>
      <c r="G14" s="916"/>
      <c r="H14" s="305"/>
      <c r="I14" s="305"/>
      <c r="J14" s="305"/>
      <c r="K14" s="305"/>
      <c r="L14" s="305"/>
      <c r="M14" s="305"/>
      <c r="N14" s="148"/>
      <c r="Q14" s="118"/>
      <c r="R14" s="118"/>
    </row>
    <row r="15" spans="1:18" ht="14.25">
      <c r="A15" s="295" t="s">
        <v>135</v>
      </c>
      <c r="B15" s="296" t="s">
        <v>167</v>
      </c>
      <c r="C15" s="913"/>
      <c r="D15" s="914"/>
      <c r="E15" s="915"/>
      <c r="F15" s="915"/>
      <c r="G15" s="916"/>
      <c r="H15" s="305"/>
      <c r="I15" s="305"/>
      <c r="J15" s="305"/>
      <c r="K15" s="305"/>
      <c r="L15" s="305"/>
      <c r="M15" s="305"/>
      <c r="N15" s="148"/>
      <c r="Q15" s="118"/>
      <c r="R15" s="118"/>
    </row>
    <row r="16" spans="1:18" ht="14.25">
      <c r="A16" s="295" t="s">
        <v>137</v>
      </c>
      <c r="B16" s="296" t="s">
        <v>176</v>
      </c>
      <c r="C16" s="913"/>
      <c r="D16" s="914"/>
      <c r="E16" s="915"/>
      <c r="F16" s="915"/>
      <c r="G16" s="916"/>
      <c r="H16" s="305"/>
      <c r="I16" s="305"/>
      <c r="J16" s="305"/>
      <c r="K16" s="305"/>
      <c r="L16" s="305"/>
      <c r="M16" s="305"/>
      <c r="N16" s="148"/>
      <c r="Q16" s="118"/>
      <c r="R16" s="118"/>
    </row>
    <row r="17" spans="1:18" ht="14.25">
      <c r="A17" s="295" t="s">
        <v>139</v>
      </c>
      <c r="B17" s="296" t="s">
        <v>177</v>
      </c>
      <c r="C17" s="913"/>
      <c r="D17" s="914"/>
      <c r="E17" s="915"/>
      <c r="F17" s="915"/>
      <c r="G17" s="916"/>
      <c r="H17" s="305"/>
      <c r="I17" s="305"/>
      <c r="J17" s="305"/>
      <c r="K17" s="305"/>
      <c r="L17" s="305"/>
      <c r="M17" s="305"/>
      <c r="N17" s="148"/>
      <c r="Q17" s="118"/>
      <c r="R17" s="118"/>
    </row>
    <row r="18" spans="1:18" ht="14.25">
      <c r="A18" s="295" t="s">
        <v>141</v>
      </c>
      <c r="B18" s="296" t="s">
        <v>289</v>
      </c>
      <c r="C18" s="913"/>
      <c r="D18" s="914"/>
      <c r="E18" s="915"/>
      <c r="F18" s="915"/>
      <c r="G18" s="916"/>
      <c r="H18" s="305"/>
      <c r="I18" s="305"/>
      <c r="J18" s="305"/>
      <c r="K18" s="305"/>
      <c r="L18" s="305"/>
      <c r="M18" s="305"/>
      <c r="N18" s="148"/>
      <c r="Q18" s="118"/>
      <c r="R18" s="118"/>
    </row>
    <row r="19" spans="1:18" ht="14.25">
      <c r="A19" s="295" t="s">
        <v>143</v>
      </c>
      <c r="B19" s="296" t="s">
        <v>290</v>
      </c>
      <c r="C19" s="913"/>
      <c r="D19" s="914"/>
      <c r="E19" s="915"/>
      <c r="F19" s="915"/>
      <c r="G19" s="916"/>
      <c r="H19" s="305"/>
      <c r="I19" s="305"/>
      <c r="J19" s="305"/>
      <c r="K19" s="305"/>
      <c r="L19" s="305"/>
      <c r="M19" s="305"/>
      <c r="N19" s="148"/>
      <c r="Q19" s="118"/>
      <c r="R19" s="118"/>
    </row>
    <row r="20" spans="1:18" ht="14.25">
      <c r="A20" s="297" t="s">
        <v>145</v>
      </c>
      <c r="B20" s="298" t="s">
        <v>291</v>
      </c>
      <c r="C20" s="917"/>
      <c r="D20" s="918"/>
      <c r="E20" s="919"/>
      <c r="F20" s="919"/>
      <c r="G20" s="920"/>
      <c r="H20" s="305"/>
      <c r="I20" s="305"/>
      <c r="J20" s="305"/>
      <c r="K20" s="305"/>
      <c r="L20" s="305"/>
      <c r="M20" s="305"/>
      <c r="N20" s="148"/>
      <c r="Q20" s="118"/>
      <c r="R20" s="118"/>
    </row>
    <row r="21" spans="1:18" ht="14.25">
      <c r="A21" s="299" t="s">
        <v>292</v>
      </c>
      <c r="B21" s="300" t="s">
        <v>293</v>
      </c>
      <c r="C21" s="921"/>
      <c r="D21" s="922"/>
      <c r="E21" s="923"/>
      <c r="F21" s="923"/>
      <c r="G21" s="924"/>
      <c r="H21" s="305"/>
      <c r="I21" s="305"/>
      <c r="J21" s="305"/>
      <c r="K21" s="305"/>
      <c r="L21" s="305"/>
      <c r="M21" s="305"/>
      <c r="N21" s="148"/>
      <c r="Q21" s="118"/>
      <c r="R21" s="118"/>
    </row>
    <row r="22" spans="1:18" ht="15" thickBot="1">
      <c r="A22" s="301" t="s">
        <v>294</v>
      </c>
      <c r="B22" s="302" t="s">
        <v>295</v>
      </c>
      <c r="C22" s="925"/>
      <c r="D22" s="926"/>
      <c r="E22" s="927"/>
      <c r="F22" s="927"/>
      <c r="G22" s="928"/>
      <c r="H22" s="305"/>
      <c r="I22" s="305"/>
      <c r="J22" s="305"/>
      <c r="K22" s="305"/>
      <c r="L22" s="305"/>
      <c r="M22" s="305"/>
      <c r="N22" s="148"/>
      <c r="Q22" s="118"/>
      <c r="R22" s="118"/>
    </row>
    <row r="23" spans="1:18" ht="15.75" thickBot="1" thickTop="1">
      <c r="A23" s="303" t="s">
        <v>278</v>
      </c>
      <c r="B23" s="304" t="s">
        <v>814</v>
      </c>
      <c r="C23" s="899">
        <f>C12+C21+C22</f>
        <v>0</v>
      </c>
      <c r="D23" s="900">
        <f>D12+D21+D22</f>
        <v>0</v>
      </c>
      <c r="E23" s="901">
        <f>E12+E21+E22</f>
        <v>0</v>
      </c>
      <c r="F23" s="901">
        <f>F12+F21+F22</f>
        <v>0</v>
      </c>
      <c r="G23" s="904">
        <f>G12+G21+G22</f>
        <v>0</v>
      </c>
      <c r="H23" s="305"/>
      <c r="I23" s="305"/>
      <c r="J23" s="305"/>
      <c r="K23" s="305"/>
      <c r="L23" s="305"/>
      <c r="M23" s="305"/>
      <c r="N23" s="148"/>
      <c r="Q23" s="118"/>
      <c r="R23" s="118"/>
    </row>
    <row r="24" spans="1:13" ht="15" thickTop="1">
      <c r="A24" s="149"/>
      <c r="B24" s="147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</row>
  </sheetData>
  <sheetProtection/>
  <mergeCells count="5">
    <mergeCell ref="D3:G3"/>
    <mergeCell ref="C4:G4"/>
    <mergeCell ref="C5:G5"/>
    <mergeCell ref="A10:B11"/>
    <mergeCell ref="A7:H7"/>
  </mergeCells>
  <hyperlinks>
    <hyperlink ref="A1" location="'СП-Почетна'!A1" display="SP_Почетна"/>
  </hyperlinks>
  <printOptions/>
  <pageMargins left="0.3937007874015748" right="0.7874015748031497" top="0.1968503937007874" bottom="0.5905511811023623" header="0.3937007874015748" footer="0.1968503937007874"/>
  <pageSetup horizontalDpi="600" verticalDpi="600" orientation="landscape" paperSize="9" scale="90" r:id="rId1"/>
  <headerFooter>
    <oddHeader>&amp;R&amp;"Arial,Bold"&amp;P(&amp;N)
</oddHeader>
    <oddFooter>&amp;LИзработил:________________&amp;CКонтролирал:______________&amp;RОдобрил:__________________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AR47"/>
  <sheetViews>
    <sheetView showGridLines="0" zoomScalePageLayoutView="0" workbookViewId="0" topLeftCell="A1">
      <pane xSplit="2" ySplit="11" topLeftCell="S2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B9" sqref="AB9:AL43"/>
    </sheetView>
  </sheetViews>
  <sheetFormatPr defaultColWidth="9.140625" defaultRowHeight="12.75"/>
  <cols>
    <col min="1" max="1" width="23.00390625" style="307" customWidth="1"/>
    <col min="2" max="2" width="3.8515625" style="306" customWidth="1"/>
    <col min="3" max="3" width="8.00390625" style="307" customWidth="1"/>
    <col min="4" max="7" width="9.140625" style="307" customWidth="1"/>
    <col min="8" max="11" width="9.00390625" style="307" customWidth="1"/>
    <col min="12" max="12" width="9.7109375" style="307" customWidth="1"/>
    <col min="13" max="13" width="7.8515625" style="307" customWidth="1"/>
    <col min="14" max="14" width="8.421875" style="307" customWidth="1"/>
    <col min="15" max="15" width="8.140625" style="307" customWidth="1"/>
    <col min="16" max="22" width="9.140625" style="307" customWidth="1"/>
    <col min="23" max="23" width="9.57421875" style="307" customWidth="1"/>
    <col min="24" max="26" width="9.140625" style="307" customWidth="1"/>
    <col min="27" max="27" width="9.7109375" style="307" customWidth="1"/>
    <col min="28" max="33" width="9.140625" style="307" customWidth="1"/>
    <col min="34" max="34" width="10.28125" style="307" customWidth="1"/>
    <col min="35" max="16384" width="9.140625" style="307" customWidth="1"/>
  </cols>
  <sheetData>
    <row r="1" spans="1:44" ht="12.75">
      <c r="A1" s="146" t="s">
        <v>672</v>
      </c>
      <c r="B1" s="308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</row>
    <row r="2" spans="1:44" ht="12.75">
      <c r="A2" s="309"/>
      <c r="B2" s="308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</row>
    <row r="3" spans="1:44" ht="12.75">
      <c r="A3" s="668" t="str">
        <f>'СП-Почетна'!C23</f>
        <v>(група)</v>
      </c>
      <c r="B3" s="308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</row>
    <row r="4" spans="1:44" ht="12.75">
      <c r="A4" s="153" t="str">
        <f>'СП-Почетна'!C22</f>
        <v>(назив на друштво)</v>
      </c>
      <c r="B4" s="308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</row>
    <row r="5" spans="1:44" ht="11.25" customHeight="1">
      <c r="A5" s="155" t="str">
        <f>'СП-Почетна'!C24</f>
        <v>(период)</v>
      </c>
      <c r="B5" s="308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</row>
    <row r="6" spans="1:44" ht="12" customHeight="1">
      <c r="A6" s="441" t="str">
        <f>'СП-Почетна'!C25</f>
        <v>(тековна година)</v>
      </c>
      <c r="B6" s="308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309"/>
      <c r="AQ6" s="309"/>
      <c r="AR6" s="309"/>
    </row>
    <row r="7" spans="1:44" ht="12.75">
      <c r="A7" s="1425" t="s">
        <v>634</v>
      </c>
      <c r="B7" s="1425"/>
      <c r="C7" s="1425"/>
      <c r="D7" s="1425"/>
      <c r="E7" s="1425"/>
      <c r="F7" s="1425"/>
      <c r="G7" s="1425"/>
      <c r="H7" s="1425"/>
      <c r="I7" s="1425"/>
      <c r="J7" s="1425"/>
      <c r="K7" s="1425"/>
      <c r="L7" s="1425"/>
      <c r="M7" s="1425"/>
      <c r="N7" s="1425"/>
      <c r="O7" s="1425"/>
      <c r="P7" s="1425"/>
      <c r="Q7" s="1425" t="s">
        <v>634</v>
      </c>
      <c r="R7" s="1425"/>
      <c r="S7" s="1425"/>
      <c r="T7" s="1425"/>
      <c r="U7" s="1425"/>
      <c r="V7" s="1425"/>
      <c r="W7" s="1425"/>
      <c r="X7" s="1425"/>
      <c r="Y7" s="1425"/>
      <c r="Z7" s="1425"/>
      <c r="AA7" s="1425"/>
      <c r="AB7" s="1425" t="s">
        <v>634</v>
      </c>
      <c r="AC7" s="1425"/>
      <c r="AD7" s="1425"/>
      <c r="AE7" s="1425"/>
      <c r="AF7" s="1425"/>
      <c r="AG7" s="1425"/>
      <c r="AH7" s="1425"/>
      <c r="AI7" s="1425"/>
      <c r="AJ7" s="1425"/>
      <c r="AK7" s="1425"/>
      <c r="AL7" s="1425"/>
      <c r="AM7" s="1425"/>
      <c r="AN7" s="1425"/>
      <c r="AO7" s="1425"/>
      <c r="AP7" s="1425"/>
      <c r="AQ7" s="1425"/>
      <c r="AR7" s="1425"/>
    </row>
    <row r="8" spans="1:44" ht="6.75" customHeight="1" thickBot="1">
      <c r="A8" s="309"/>
      <c r="B8" s="308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309"/>
      <c r="AR8" s="309"/>
    </row>
    <row r="9" spans="1:44" ht="13.5" thickTop="1">
      <c r="A9" s="1426"/>
      <c r="B9" s="1427"/>
      <c r="C9" s="1432" t="s">
        <v>296</v>
      </c>
      <c r="D9" s="1433"/>
      <c r="E9" s="1433"/>
      <c r="F9" s="1433"/>
      <c r="G9" s="1433"/>
      <c r="H9" s="1433"/>
      <c r="I9" s="1433"/>
      <c r="J9" s="1434"/>
      <c r="K9" s="1435"/>
      <c r="L9" s="1432" t="s">
        <v>2</v>
      </c>
      <c r="M9" s="1433"/>
      <c r="N9" s="1433"/>
      <c r="O9" s="1433"/>
      <c r="P9" s="1435"/>
      <c r="Q9" s="1437" t="s">
        <v>3</v>
      </c>
      <c r="R9" s="1436"/>
      <c r="S9" s="1436"/>
      <c r="T9" s="1436"/>
      <c r="U9" s="1436"/>
      <c r="V9" s="1439"/>
      <c r="W9" s="1437" t="s">
        <v>3</v>
      </c>
      <c r="X9" s="1436"/>
      <c r="Y9" s="1436"/>
      <c r="Z9" s="1436"/>
      <c r="AA9" s="1439"/>
      <c r="AB9" s="1436" t="s">
        <v>286</v>
      </c>
      <c r="AC9" s="1436"/>
      <c r="AD9" s="1436"/>
      <c r="AE9" s="1436"/>
      <c r="AF9" s="1436"/>
      <c r="AG9" s="1436"/>
      <c r="AH9" s="1436"/>
      <c r="AI9" s="1437" t="s">
        <v>287</v>
      </c>
      <c r="AJ9" s="1436"/>
      <c r="AK9" s="1436"/>
      <c r="AL9" s="1438"/>
      <c r="AM9" s="309"/>
      <c r="AN9" s="309"/>
      <c r="AO9" s="309"/>
      <c r="AP9" s="309"/>
      <c r="AQ9" s="309"/>
      <c r="AR9" s="309"/>
    </row>
    <row r="10" spans="1:44" ht="61.5" customHeight="1">
      <c r="A10" s="1428"/>
      <c r="B10" s="1429"/>
      <c r="C10" s="310" t="s">
        <v>297</v>
      </c>
      <c r="D10" s="311" t="s">
        <v>635</v>
      </c>
      <c r="E10" s="311" t="s">
        <v>298</v>
      </c>
      <c r="F10" s="311" t="s">
        <v>299</v>
      </c>
      <c r="G10" s="311" t="s">
        <v>300</v>
      </c>
      <c r="H10" s="311" t="s">
        <v>4</v>
      </c>
      <c r="I10" s="311" t="s">
        <v>301</v>
      </c>
      <c r="J10" s="312" t="s">
        <v>589</v>
      </c>
      <c r="K10" s="313" t="s">
        <v>588</v>
      </c>
      <c r="L10" s="310" t="s">
        <v>5</v>
      </c>
      <c r="M10" s="311" t="s">
        <v>665</v>
      </c>
      <c r="N10" s="311" t="s">
        <v>636</v>
      </c>
      <c r="O10" s="311" t="s">
        <v>637</v>
      </c>
      <c r="P10" s="313" t="s">
        <v>884</v>
      </c>
      <c r="Q10" s="310" t="s">
        <v>392</v>
      </c>
      <c r="R10" s="311" t="s">
        <v>302</v>
      </c>
      <c r="S10" s="311" t="s">
        <v>303</v>
      </c>
      <c r="T10" s="311" t="s">
        <v>304</v>
      </c>
      <c r="U10" s="311" t="s">
        <v>7</v>
      </c>
      <c r="V10" s="313" t="s">
        <v>305</v>
      </c>
      <c r="W10" s="314" t="s">
        <v>6</v>
      </c>
      <c r="X10" s="311" t="s">
        <v>306</v>
      </c>
      <c r="Y10" s="760" t="s">
        <v>307</v>
      </c>
      <c r="Z10" s="760" t="s">
        <v>308</v>
      </c>
      <c r="AA10" s="761" t="s">
        <v>663</v>
      </c>
      <c r="AB10" s="1308" t="s">
        <v>309</v>
      </c>
      <c r="AC10" s="1066" t="s">
        <v>310</v>
      </c>
      <c r="AD10" s="1067" t="s">
        <v>949</v>
      </c>
      <c r="AE10" s="1067" t="s">
        <v>950</v>
      </c>
      <c r="AF10" s="1067" t="s">
        <v>311</v>
      </c>
      <c r="AG10" s="1067" t="s">
        <v>953</v>
      </c>
      <c r="AH10" s="1067" t="s">
        <v>921</v>
      </c>
      <c r="AI10" s="1110" t="s">
        <v>638</v>
      </c>
      <c r="AJ10" s="1066" t="s">
        <v>664</v>
      </c>
      <c r="AK10" s="1067" t="s">
        <v>891</v>
      </c>
      <c r="AL10" s="1111" t="s">
        <v>956</v>
      </c>
      <c r="AM10" s="309"/>
      <c r="AN10" s="309"/>
      <c r="AO10" s="309"/>
      <c r="AP10" s="309"/>
      <c r="AQ10" s="309"/>
      <c r="AR10" s="309"/>
    </row>
    <row r="11" spans="1:44" ht="12.75">
      <c r="A11" s="1430"/>
      <c r="B11" s="1431"/>
      <c r="C11" s="317" t="s">
        <v>288</v>
      </c>
      <c r="D11" s="318" t="s">
        <v>293</v>
      </c>
      <c r="E11" s="318" t="s">
        <v>295</v>
      </c>
      <c r="F11" s="318" t="s">
        <v>313</v>
      </c>
      <c r="G11" s="318" t="s">
        <v>314</v>
      </c>
      <c r="H11" s="319" t="s">
        <v>315</v>
      </c>
      <c r="I11" s="318" t="s">
        <v>316</v>
      </c>
      <c r="J11" s="320" t="s">
        <v>317</v>
      </c>
      <c r="K11" s="321" t="s">
        <v>371</v>
      </c>
      <c r="L11" s="322" t="s">
        <v>318</v>
      </c>
      <c r="M11" s="318" t="s">
        <v>319</v>
      </c>
      <c r="N11" s="319" t="s">
        <v>320</v>
      </c>
      <c r="O11" s="318" t="s">
        <v>321</v>
      </c>
      <c r="P11" s="323" t="s">
        <v>322</v>
      </c>
      <c r="Q11" s="324" t="s">
        <v>323</v>
      </c>
      <c r="R11" s="325" t="s">
        <v>324</v>
      </c>
      <c r="S11" s="325" t="s">
        <v>325</v>
      </c>
      <c r="T11" s="325" t="s">
        <v>326</v>
      </c>
      <c r="U11" s="325" t="s">
        <v>327</v>
      </c>
      <c r="V11" s="323" t="s">
        <v>328</v>
      </c>
      <c r="W11" s="326" t="s">
        <v>329</v>
      </c>
      <c r="X11" s="325" t="s">
        <v>330</v>
      </c>
      <c r="Y11" s="325" t="s">
        <v>331</v>
      </c>
      <c r="Z11" s="325" t="s">
        <v>332</v>
      </c>
      <c r="AA11" s="323" t="s">
        <v>333</v>
      </c>
      <c r="AB11" s="1309">
        <v>500</v>
      </c>
      <c r="AC11" s="1310">
        <v>501</v>
      </c>
      <c r="AD11" s="1311" t="s">
        <v>951</v>
      </c>
      <c r="AE11" s="1311" t="s">
        <v>952</v>
      </c>
      <c r="AF11" s="1311" t="s">
        <v>966</v>
      </c>
      <c r="AG11" s="1311" t="s">
        <v>955</v>
      </c>
      <c r="AH11" s="1311">
        <v>503</v>
      </c>
      <c r="AI11" s="1312">
        <v>600</v>
      </c>
      <c r="AJ11" s="1310">
        <v>601</v>
      </c>
      <c r="AK11" s="1311">
        <v>602</v>
      </c>
      <c r="AL11" s="1313" t="s">
        <v>954</v>
      </c>
      <c r="AM11" s="309"/>
      <c r="AN11" s="309"/>
      <c r="AO11" s="309"/>
      <c r="AP11" s="309"/>
      <c r="AQ11" s="309"/>
      <c r="AR11" s="309"/>
    </row>
    <row r="12" spans="1:39" ht="12.75">
      <c r="A12" s="327" t="s">
        <v>334</v>
      </c>
      <c r="B12" s="328" t="s">
        <v>10</v>
      </c>
      <c r="C12" s="1"/>
      <c r="D12" s="2"/>
      <c r="E12" s="2"/>
      <c r="F12" s="2"/>
      <c r="G12" s="2"/>
      <c r="H12" s="355">
        <f>'СП-1 (н.о.)'!C12</f>
        <v>0</v>
      </c>
      <c r="I12" s="3"/>
      <c r="J12" s="107"/>
      <c r="K12" s="4"/>
      <c r="L12" s="358">
        <f>'СП-1 (н.о.)'!D12</f>
        <v>0</v>
      </c>
      <c r="M12" s="2"/>
      <c r="N12" s="2"/>
      <c r="O12" s="2"/>
      <c r="P12" s="5"/>
      <c r="Q12" s="1"/>
      <c r="R12" s="355">
        <f>'СП-1 (н.о.)'!F12</f>
        <v>0</v>
      </c>
      <c r="S12" s="2"/>
      <c r="T12" s="2"/>
      <c r="U12" s="355">
        <f>'СП-1 (н.о.)'!H12</f>
        <v>0</v>
      </c>
      <c r="V12" s="5"/>
      <c r="W12" s="361">
        <f>'СП-1 (н.о.)'!G12</f>
        <v>0</v>
      </c>
      <c r="X12" s="2"/>
      <c r="Y12" s="2"/>
      <c r="Z12" s="2"/>
      <c r="AA12" s="5"/>
      <c r="AB12" s="1314"/>
      <c r="AC12" s="1315"/>
      <c r="AD12" s="1315"/>
      <c r="AE12" s="1315"/>
      <c r="AF12" s="1316"/>
      <c r="AG12" s="1316"/>
      <c r="AH12" s="1316"/>
      <c r="AI12" s="1317"/>
      <c r="AJ12" s="1315"/>
      <c r="AK12" s="1316"/>
      <c r="AL12" s="1318"/>
      <c r="AM12" s="309"/>
    </row>
    <row r="13" spans="1:39" ht="12.75">
      <c r="A13" s="329" t="s">
        <v>335</v>
      </c>
      <c r="B13" s="330" t="s">
        <v>29</v>
      </c>
      <c r="C13" s="6"/>
      <c r="D13" s="7"/>
      <c r="E13" s="7"/>
      <c r="F13" s="7"/>
      <c r="G13" s="7"/>
      <c r="H13" s="339">
        <f>'СП-1 (н.о.)'!C22</f>
        <v>0</v>
      </c>
      <c r="I13" s="8"/>
      <c r="J13" s="108"/>
      <c r="K13" s="9"/>
      <c r="L13" s="337">
        <f>'СП-1 (н.о.)'!D22</f>
        <v>0</v>
      </c>
      <c r="M13" s="7"/>
      <c r="N13" s="7"/>
      <c r="O13" s="7"/>
      <c r="P13" s="10"/>
      <c r="Q13" s="6"/>
      <c r="R13" s="339">
        <f>'СП-1 (н.о.)'!F22</f>
        <v>0</v>
      </c>
      <c r="S13" s="7"/>
      <c r="T13" s="7"/>
      <c r="U13" s="339">
        <f>'СП-1 (н.о.)'!H22</f>
        <v>0</v>
      </c>
      <c r="V13" s="10"/>
      <c r="W13" s="342">
        <f>'СП-1 (н.о.)'!G22</f>
        <v>0</v>
      </c>
      <c r="X13" s="7"/>
      <c r="Y13" s="7"/>
      <c r="Z13" s="7"/>
      <c r="AA13" s="10"/>
      <c r="AB13" s="1319"/>
      <c r="AC13" s="1320"/>
      <c r="AD13" s="1320"/>
      <c r="AE13" s="1320"/>
      <c r="AF13" s="1321"/>
      <c r="AG13" s="1321"/>
      <c r="AH13" s="1321"/>
      <c r="AI13" s="1322"/>
      <c r="AJ13" s="1320"/>
      <c r="AK13" s="1321"/>
      <c r="AL13" s="1323"/>
      <c r="AM13" s="309"/>
    </row>
    <row r="14" spans="1:39" ht="12.75">
      <c r="A14" s="329" t="s">
        <v>336</v>
      </c>
      <c r="B14" s="330" t="s">
        <v>34</v>
      </c>
      <c r="C14" s="6"/>
      <c r="D14" s="7"/>
      <c r="E14" s="7"/>
      <c r="F14" s="7"/>
      <c r="G14" s="7"/>
      <c r="H14" s="339">
        <f>'СП-1 (н.о.)'!C26</f>
        <v>0</v>
      </c>
      <c r="I14" s="8"/>
      <c r="J14" s="108"/>
      <c r="K14" s="9"/>
      <c r="L14" s="337">
        <f>'СП-1 (н.о.)'!D26</f>
        <v>0</v>
      </c>
      <c r="M14" s="7"/>
      <c r="N14" s="7"/>
      <c r="O14" s="7"/>
      <c r="P14" s="10"/>
      <c r="Q14" s="6"/>
      <c r="R14" s="339">
        <f>'СП-1 (н.о.)'!F26</f>
        <v>0</v>
      </c>
      <c r="S14" s="7"/>
      <c r="T14" s="7"/>
      <c r="U14" s="339">
        <f>'СП-1 (н.о.)'!H26</f>
        <v>0</v>
      </c>
      <c r="V14" s="10"/>
      <c r="W14" s="342">
        <f>'СП-1 (н.о.)'!G26</f>
        <v>0</v>
      </c>
      <c r="X14" s="7"/>
      <c r="Y14" s="7"/>
      <c r="Z14" s="7"/>
      <c r="AA14" s="10"/>
      <c r="AB14" s="1319"/>
      <c r="AC14" s="1320"/>
      <c r="AD14" s="1320"/>
      <c r="AE14" s="1320"/>
      <c r="AF14" s="1321"/>
      <c r="AG14" s="1321"/>
      <c r="AH14" s="1321"/>
      <c r="AI14" s="1322"/>
      <c r="AJ14" s="1320"/>
      <c r="AK14" s="1321"/>
      <c r="AL14" s="1323"/>
      <c r="AM14" s="309"/>
    </row>
    <row r="15" spans="1:39" ht="12.75">
      <c r="A15" s="329" t="s">
        <v>337</v>
      </c>
      <c r="B15" s="330" t="s">
        <v>39</v>
      </c>
      <c r="C15" s="6"/>
      <c r="D15" s="7"/>
      <c r="E15" s="7"/>
      <c r="F15" s="7"/>
      <c r="G15" s="7"/>
      <c r="H15" s="339">
        <f>'СП-1 (н.о.)'!C29</f>
        <v>0</v>
      </c>
      <c r="I15" s="8"/>
      <c r="J15" s="108"/>
      <c r="K15" s="9"/>
      <c r="L15" s="337">
        <f>'СП-1 (н.о.)'!D29</f>
        <v>0</v>
      </c>
      <c r="M15" s="7"/>
      <c r="N15" s="7"/>
      <c r="O15" s="7"/>
      <c r="P15" s="10"/>
      <c r="Q15" s="6"/>
      <c r="R15" s="339">
        <f>'СП-1 (н.о.)'!F29</f>
        <v>0</v>
      </c>
      <c r="S15" s="7"/>
      <c r="T15" s="7"/>
      <c r="U15" s="339">
        <f>'СП-1 (н.о.)'!H29</f>
        <v>0</v>
      </c>
      <c r="V15" s="10"/>
      <c r="W15" s="342">
        <f>'СП-1 (н.о.)'!G29</f>
        <v>0</v>
      </c>
      <c r="X15" s="7"/>
      <c r="Y15" s="7"/>
      <c r="Z15" s="7"/>
      <c r="AA15" s="10"/>
      <c r="AB15" s="1319"/>
      <c r="AC15" s="1320"/>
      <c r="AD15" s="1320"/>
      <c r="AE15" s="1320"/>
      <c r="AF15" s="1321"/>
      <c r="AG15" s="1321"/>
      <c r="AH15" s="1321"/>
      <c r="AI15" s="1322"/>
      <c r="AJ15" s="1320"/>
      <c r="AK15" s="1321"/>
      <c r="AL15" s="1323"/>
      <c r="AM15" s="309"/>
    </row>
    <row r="16" spans="1:39" ht="12.75">
      <c r="A16" s="329" t="s">
        <v>338</v>
      </c>
      <c r="B16" s="330" t="s">
        <v>45</v>
      </c>
      <c r="C16" s="6"/>
      <c r="D16" s="7"/>
      <c r="E16" s="7"/>
      <c r="F16" s="7"/>
      <c r="G16" s="7"/>
      <c r="H16" s="339">
        <f>'СП-1 (н.о.)'!C32</f>
        <v>0</v>
      </c>
      <c r="I16" s="8"/>
      <c r="J16" s="108"/>
      <c r="K16" s="9"/>
      <c r="L16" s="337">
        <f>'СП-1 (н.о.)'!D32</f>
        <v>0</v>
      </c>
      <c r="M16" s="7"/>
      <c r="N16" s="7"/>
      <c r="O16" s="7"/>
      <c r="P16" s="10"/>
      <c r="Q16" s="6"/>
      <c r="R16" s="339">
        <f>'СП-1 (н.о.)'!F32</f>
        <v>0</v>
      </c>
      <c r="S16" s="7"/>
      <c r="T16" s="7"/>
      <c r="U16" s="339">
        <f>'СП-1 (н.о.)'!H32</f>
        <v>0</v>
      </c>
      <c r="V16" s="10"/>
      <c r="W16" s="342">
        <f>'СП-1 (н.о.)'!G32</f>
        <v>0</v>
      </c>
      <c r="X16" s="7"/>
      <c r="Y16" s="7"/>
      <c r="Z16" s="7"/>
      <c r="AA16" s="10"/>
      <c r="AB16" s="1319"/>
      <c r="AC16" s="1320"/>
      <c r="AD16" s="1320"/>
      <c r="AE16" s="1320"/>
      <c r="AF16" s="1321"/>
      <c r="AG16" s="1321"/>
      <c r="AH16" s="1321"/>
      <c r="AI16" s="1322"/>
      <c r="AJ16" s="1320"/>
      <c r="AK16" s="1321"/>
      <c r="AL16" s="1323"/>
      <c r="AM16" s="309"/>
    </row>
    <row r="17" spans="1:39" ht="12.75">
      <c r="A17" s="329" t="s">
        <v>339</v>
      </c>
      <c r="B17" s="330" t="s">
        <v>51</v>
      </c>
      <c r="C17" s="6"/>
      <c r="D17" s="7"/>
      <c r="E17" s="7"/>
      <c r="F17" s="7"/>
      <c r="G17" s="7"/>
      <c r="H17" s="339">
        <f>'СП-1 (н.о.)'!C35</f>
        <v>0</v>
      </c>
      <c r="I17" s="8"/>
      <c r="J17" s="108"/>
      <c r="K17" s="9"/>
      <c r="L17" s="337">
        <f>'СП-1 (н.о.)'!D35</f>
        <v>0</v>
      </c>
      <c r="M17" s="7"/>
      <c r="N17" s="7"/>
      <c r="O17" s="7"/>
      <c r="P17" s="10"/>
      <c r="Q17" s="6"/>
      <c r="R17" s="339">
        <f>'СП-1 (н.о.)'!F35</f>
        <v>0</v>
      </c>
      <c r="S17" s="7"/>
      <c r="T17" s="7"/>
      <c r="U17" s="339">
        <f>'СП-1 (н.о.)'!H35</f>
        <v>0</v>
      </c>
      <c r="V17" s="10"/>
      <c r="W17" s="342">
        <f>'СП-1 (н.о.)'!G35</f>
        <v>0</v>
      </c>
      <c r="X17" s="7"/>
      <c r="Y17" s="7"/>
      <c r="Z17" s="7"/>
      <c r="AA17" s="10"/>
      <c r="AB17" s="1319"/>
      <c r="AC17" s="1320"/>
      <c r="AD17" s="1320"/>
      <c r="AE17" s="1320"/>
      <c r="AF17" s="1321"/>
      <c r="AG17" s="1321"/>
      <c r="AH17" s="1321"/>
      <c r="AI17" s="1322"/>
      <c r="AJ17" s="1320"/>
      <c r="AK17" s="1321"/>
      <c r="AL17" s="1323"/>
      <c r="AM17" s="309"/>
    </row>
    <row r="18" spans="1:39" ht="12.75">
      <c r="A18" s="329" t="s">
        <v>340</v>
      </c>
      <c r="B18" s="330" t="s">
        <v>57</v>
      </c>
      <c r="C18" s="6"/>
      <c r="D18" s="7"/>
      <c r="E18" s="7"/>
      <c r="F18" s="7"/>
      <c r="G18" s="7"/>
      <c r="H18" s="339">
        <f>'СП-1 (н.о.)'!C38</f>
        <v>0</v>
      </c>
      <c r="I18" s="370"/>
      <c r="J18" s="371"/>
      <c r="K18" s="372"/>
      <c r="L18" s="337">
        <f>'СП-1 (н.о.)'!D38</f>
        <v>0</v>
      </c>
      <c r="M18" s="7"/>
      <c r="N18" s="7"/>
      <c r="O18" s="7"/>
      <c r="P18" s="10"/>
      <c r="Q18" s="6"/>
      <c r="R18" s="339">
        <f>'СП-1 (н.о.)'!F38</f>
        <v>0</v>
      </c>
      <c r="S18" s="7"/>
      <c r="T18" s="7"/>
      <c r="U18" s="339">
        <f>'СП-1 (н.о.)'!H38</f>
        <v>0</v>
      </c>
      <c r="V18" s="10"/>
      <c r="W18" s="342">
        <f>'СП-1 (н.о.)'!G38</f>
        <v>0</v>
      </c>
      <c r="X18" s="7"/>
      <c r="Y18" s="7"/>
      <c r="Z18" s="7"/>
      <c r="AA18" s="10"/>
      <c r="AB18" s="1319"/>
      <c r="AC18" s="1320"/>
      <c r="AD18" s="1320"/>
      <c r="AE18" s="1320"/>
      <c r="AF18" s="1321"/>
      <c r="AG18" s="1321"/>
      <c r="AH18" s="1321"/>
      <c r="AI18" s="1322"/>
      <c r="AJ18" s="1320"/>
      <c r="AK18" s="1321"/>
      <c r="AL18" s="1323"/>
      <c r="AM18" s="309"/>
    </row>
    <row r="19" spans="1:39" ht="12.75">
      <c r="A19" s="329" t="s">
        <v>341</v>
      </c>
      <c r="B19" s="330" t="s">
        <v>64</v>
      </c>
      <c r="C19" s="337">
        <f>SUM(C20:C21)</f>
        <v>0</v>
      </c>
      <c r="D19" s="338"/>
      <c r="E19" s="338"/>
      <c r="F19" s="339">
        <f aca="true" t="shared" si="0" ref="F19:K19">SUM(F20:F21)</f>
        <v>0</v>
      </c>
      <c r="G19" s="339">
        <f t="shared" si="0"/>
        <v>0</v>
      </c>
      <c r="H19" s="339">
        <f t="shared" si="0"/>
        <v>0</v>
      </c>
      <c r="I19" s="339">
        <f t="shared" si="0"/>
        <v>0</v>
      </c>
      <c r="J19" s="340">
        <f t="shared" si="0"/>
        <v>0</v>
      </c>
      <c r="K19" s="341">
        <f t="shared" si="0"/>
        <v>0</v>
      </c>
      <c r="L19" s="337">
        <f aca="true" t="shared" si="1" ref="L19:S19">SUM(L20:L21)</f>
        <v>0</v>
      </c>
      <c r="M19" s="339">
        <f t="shared" si="1"/>
        <v>0</v>
      </c>
      <c r="N19" s="339">
        <f t="shared" si="1"/>
        <v>0</v>
      </c>
      <c r="O19" s="339">
        <f t="shared" si="1"/>
        <v>0</v>
      </c>
      <c r="P19" s="341">
        <f>SUM(P20:P21)</f>
        <v>0</v>
      </c>
      <c r="Q19" s="337">
        <f t="shared" si="1"/>
        <v>0</v>
      </c>
      <c r="R19" s="339">
        <f t="shared" si="1"/>
        <v>0</v>
      </c>
      <c r="S19" s="339">
        <f t="shared" si="1"/>
        <v>0</v>
      </c>
      <c r="T19" s="339">
        <f>SUM(T20:T21)</f>
        <v>0</v>
      </c>
      <c r="U19" s="339">
        <f>SUM(U20:U21)</f>
        <v>0</v>
      </c>
      <c r="V19" s="341">
        <f>SUM(V20:V21)</f>
        <v>0</v>
      </c>
      <c r="W19" s="342">
        <f>SUM(W20:W21)</f>
        <v>0</v>
      </c>
      <c r="X19" s="339">
        <f aca="true" t="shared" si="2" ref="X19:AL19">SUM(X20:X21)</f>
        <v>0</v>
      </c>
      <c r="Y19" s="339">
        <f t="shared" si="2"/>
        <v>0</v>
      </c>
      <c r="Z19" s="339">
        <f t="shared" si="2"/>
        <v>0</v>
      </c>
      <c r="AA19" s="341">
        <f>MAX(AA20:AA21)</f>
        <v>0</v>
      </c>
      <c r="AB19" s="1324">
        <f t="shared" si="2"/>
        <v>0</v>
      </c>
      <c r="AC19" s="1325">
        <f t="shared" si="2"/>
        <v>0</v>
      </c>
      <c r="AD19" s="1325">
        <f>SUM(AD20:AD21)</f>
        <v>0</v>
      </c>
      <c r="AE19" s="1325">
        <f>SUM(AE20:AE21)</f>
        <v>0</v>
      </c>
      <c r="AF19" s="1326">
        <f>SUM(AF20:AF21)</f>
        <v>0</v>
      </c>
      <c r="AG19" s="1326">
        <v>0</v>
      </c>
      <c r="AH19" s="1326">
        <v>0</v>
      </c>
      <c r="AI19" s="1327">
        <f t="shared" si="2"/>
        <v>0</v>
      </c>
      <c r="AJ19" s="1325">
        <f>SUM(AJ20:AJ21)</f>
        <v>0</v>
      </c>
      <c r="AK19" s="1326">
        <f>SUM(AK20:AK21)</f>
        <v>0</v>
      </c>
      <c r="AL19" s="1328">
        <f t="shared" si="2"/>
        <v>0</v>
      </c>
      <c r="AM19" s="309"/>
    </row>
    <row r="20" spans="1:39" ht="12.75">
      <c r="A20" s="331" t="s">
        <v>342</v>
      </c>
      <c r="B20" s="332" t="s">
        <v>66</v>
      </c>
      <c r="C20" s="11"/>
      <c r="D20" s="366"/>
      <c r="E20" s="12"/>
      <c r="F20" s="12"/>
      <c r="G20" s="12"/>
      <c r="H20" s="348">
        <f>'СП-1 (н.о.)'!C43</f>
        <v>0</v>
      </c>
      <c r="I20" s="12"/>
      <c r="J20" s="14"/>
      <c r="K20" s="13"/>
      <c r="L20" s="347">
        <f>'СП-1 (н.о.)'!D43</f>
        <v>0</v>
      </c>
      <c r="M20" s="12"/>
      <c r="N20" s="12"/>
      <c r="O20" s="12"/>
      <c r="P20" s="13"/>
      <c r="Q20" s="11"/>
      <c r="R20" s="348">
        <f>'СП-1 (н.о.)'!F43</f>
        <v>0</v>
      </c>
      <c r="S20" s="12"/>
      <c r="T20" s="12"/>
      <c r="U20" s="348">
        <f>'СП-1 (н.о.)'!H43</f>
        <v>0</v>
      </c>
      <c r="V20" s="13"/>
      <c r="W20" s="354">
        <f>'СП-1 (н.о.)'!G43</f>
        <v>0</v>
      </c>
      <c r="X20" s="12"/>
      <c r="Y20" s="12"/>
      <c r="Z20" s="12"/>
      <c r="AA20" s="13"/>
      <c r="AB20" s="1329"/>
      <c r="AC20" s="1330"/>
      <c r="AD20" s="1330"/>
      <c r="AE20" s="1330"/>
      <c r="AF20" s="1331"/>
      <c r="AG20" s="1331"/>
      <c r="AH20" s="1331"/>
      <c r="AI20" s="1332"/>
      <c r="AJ20" s="1330"/>
      <c r="AK20" s="1331"/>
      <c r="AL20" s="1333"/>
      <c r="AM20" s="309"/>
    </row>
    <row r="21" spans="1:39" ht="12.75">
      <c r="A21" s="331" t="s">
        <v>343</v>
      </c>
      <c r="B21" s="332" t="s">
        <v>79</v>
      </c>
      <c r="C21" s="11"/>
      <c r="D21" s="366"/>
      <c r="E21" s="12"/>
      <c r="F21" s="12"/>
      <c r="G21" s="12"/>
      <c r="H21" s="348">
        <f>'СП-1 (н.о.)'!C50</f>
        <v>0</v>
      </c>
      <c r="I21" s="12"/>
      <c r="J21" s="14"/>
      <c r="K21" s="13"/>
      <c r="L21" s="347">
        <f>'СП-1 (н.о.)'!D50</f>
        <v>0</v>
      </c>
      <c r="M21" s="12"/>
      <c r="N21" s="12"/>
      <c r="O21" s="12"/>
      <c r="P21" s="13"/>
      <c r="Q21" s="11"/>
      <c r="R21" s="348">
        <f>'СП-1 (н.о.)'!F50</f>
        <v>0</v>
      </c>
      <c r="S21" s="12"/>
      <c r="T21" s="12"/>
      <c r="U21" s="348">
        <f>'СП-1 (н.о.)'!H50</f>
        <v>0</v>
      </c>
      <c r="V21" s="13"/>
      <c r="W21" s="354">
        <f>'СП-1 (н.о.)'!G50</f>
        <v>0</v>
      </c>
      <c r="X21" s="12"/>
      <c r="Y21" s="12"/>
      <c r="Z21" s="12"/>
      <c r="AA21" s="13"/>
      <c r="AB21" s="1329"/>
      <c r="AC21" s="1330"/>
      <c r="AD21" s="1330"/>
      <c r="AE21" s="1330"/>
      <c r="AF21" s="1331"/>
      <c r="AG21" s="1331"/>
      <c r="AH21" s="1331"/>
      <c r="AI21" s="1332"/>
      <c r="AJ21" s="1330"/>
      <c r="AK21" s="1331"/>
      <c r="AL21" s="1333"/>
      <c r="AM21" s="309"/>
    </row>
    <row r="22" spans="1:39" ht="12.75">
      <c r="A22" s="329" t="s">
        <v>344</v>
      </c>
      <c r="B22" s="330" t="s">
        <v>92</v>
      </c>
      <c r="C22" s="337">
        <f>SUM(C23:C24)</f>
        <v>0</v>
      </c>
      <c r="D22" s="343"/>
      <c r="E22" s="338"/>
      <c r="F22" s="339">
        <f aca="true" t="shared" si="3" ref="F22:K22">SUM(F23:F24)</f>
        <v>0</v>
      </c>
      <c r="G22" s="339">
        <f t="shared" si="3"/>
        <v>0</v>
      </c>
      <c r="H22" s="339">
        <f t="shared" si="3"/>
        <v>0</v>
      </c>
      <c r="I22" s="339">
        <f t="shared" si="3"/>
        <v>0</v>
      </c>
      <c r="J22" s="340">
        <f t="shared" si="3"/>
        <v>0</v>
      </c>
      <c r="K22" s="341">
        <f t="shared" si="3"/>
        <v>0</v>
      </c>
      <c r="L22" s="337">
        <f aca="true" t="shared" si="4" ref="L22:S22">SUM(L23:L24)</f>
        <v>0</v>
      </c>
      <c r="M22" s="339">
        <f t="shared" si="4"/>
        <v>0</v>
      </c>
      <c r="N22" s="339">
        <f t="shared" si="4"/>
        <v>0</v>
      </c>
      <c r="O22" s="339">
        <f t="shared" si="4"/>
        <v>0</v>
      </c>
      <c r="P22" s="341">
        <f>SUM(P23:P24)</f>
        <v>0</v>
      </c>
      <c r="Q22" s="337">
        <f t="shared" si="4"/>
        <v>0</v>
      </c>
      <c r="R22" s="339">
        <f t="shared" si="4"/>
        <v>0</v>
      </c>
      <c r="S22" s="339">
        <f t="shared" si="4"/>
        <v>0</v>
      </c>
      <c r="T22" s="339">
        <f>SUM(T23:T24)</f>
        <v>0</v>
      </c>
      <c r="U22" s="339">
        <f>SUM(U23:U24)</f>
        <v>0</v>
      </c>
      <c r="V22" s="341">
        <f>SUM(V23:V24)</f>
        <v>0</v>
      </c>
      <c r="W22" s="342">
        <f>SUM(W23:W24)</f>
        <v>0</v>
      </c>
      <c r="X22" s="339">
        <f aca="true" t="shared" si="5" ref="X22:AL22">SUM(X23:X24)</f>
        <v>0</v>
      </c>
      <c r="Y22" s="339">
        <f t="shared" si="5"/>
        <v>0</v>
      </c>
      <c r="Z22" s="339">
        <f t="shared" si="5"/>
        <v>0</v>
      </c>
      <c r="AA22" s="341">
        <f>MAX(AA23:AA24)</f>
        <v>0</v>
      </c>
      <c r="AB22" s="1324">
        <f t="shared" si="5"/>
        <v>0</v>
      </c>
      <c r="AC22" s="1325">
        <f t="shared" si="5"/>
        <v>0</v>
      </c>
      <c r="AD22" s="1325">
        <f>SUM(AD23:AD24)</f>
        <v>0</v>
      </c>
      <c r="AE22" s="1325">
        <f>SUM(AE23:AE24)</f>
        <v>0</v>
      </c>
      <c r="AF22" s="1326">
        <f>SUM(AF23:AF24)</f>
        <v>0</v>
      </c>
      <c r="AG22" s="1326">
        <v>0</v>
      </c>
      <c r="AH22" s="1326">
        <v>0</v>
      </c>
      <c r="AI22" s="1327">
        <f t="shared" si="5"/>
        <v>0</v>
      </c>
      <c r="AJ22" s="1325">
        <f>SUM(AJ23:AJ24)</f>
        <v>0</v>
      </c>
      <c r="AK22" s="1326">
        <f>SUM(AK23:AK24)</f>
        <v>0</v>
      </c>
      <c r="AL22" s="1328">
        <f t="shared" si="5"/>
        <v>0</v>
      </c>
      <c r="AM22" s="309"/>
    </row>
    <row r="23" spans="1:39" ht="12.75">
      <c r="A23" s="331" t="s">
        <v>342</v>
      </c>
      <c r="B23" s="332" t="s">
        <v>93</v>
      </c>
      <c r="C23" s="11"/>
      <c r="D23" s="366"/>
      <c r="E23" s="12"/>
      <c r="F23" s="12"/>
      <c r="G23" s="12"/>
      <c r="H23" s="348">
        <f>'СП-1 (н.о.)'!C59</f>
        <v>0</v>
      </c>
      <c r="I23" s="12"/>
      <c r="J23" s="14"/>
      <c r="K23" s="13"/>
      <c r="L23" s="347">
        <f>'СП-1 (н.о.)'!D59</f>
        <v>0</v>
      </c>
      <c r="M23" s="12"/>
      <c r="N23" s="12"/>
      <c r="O23" s="12"/>
      <c r="P23" s="13"/>
      <c r="Q23" s="11"/>
      <c r="R23" s="348">
        <f>'СП-1 (н.о.)'!F59</f>
        <v>0</v>
      </c>
      <c r="S23" s="12"/>
      <c r="T23" s="12"/>
      <c r="U23" s="348">
        <f>'СП-1 (н.о.)'!H59</f>
        <v>0</v>
      </c>
      <c r="V23" s="13"/>
      <c r="W23" s="354">
        <f>'СП-1 (н.о.)'!G59</f>
        <v>0</v>
      </c>
      <c r="X23" s="12"/>
      <c r="Y23" s="12"/>
      <c r="Z23" s="12"/>
      <c r="AA23" s="13"/>
      <c r="AB23" s="1329"/>
      <c r="AC23" s="1330"/>
      <c r="AD23" s="1330"/>
      <c r="AE23" s="1330"/>
      <c r="AF23" s="1331"/>
      <c r="AG23" s="1331"/>
      <c r="AH23" s="1331"/>
      <c r="AI23" s="1332"/>
      <c r="AJ23" s="1330"/>
      <c r="AK23" s="1331"/>
      <c r="AL23" s="1333"/>
      <c r="AM23" s="309"/>
    </row>
    <row r="24" spans="1:39" ht="12.75">
      <c r="A24" s="331" t="s">
        <v>343</v>
      </c>
      <c r="B24" s="332" t="s">
        <v>100</v>
      </c>
      <c r="C24" s="11"/>
      <c r="D24" s="366"/>
      <c r="E24" s="12"/>
      <c r="F24" s="12"/>
      <c r="G24" s="12"/>
      <c r="H24" s="348">
        <f>'СП-1 (н.о.)'!C66</f>
        <v>0</v>
      </c>
      <c r="I24" s="12"/>
      <c r="J24" s="14"/>
      <c r="K24" s="13"/>
      <c r="L24" s="347">
        <f>'СП-1 (н.о.)'!D66</f>
        <v>0</v>
      </c>
      <c r="M24" s="12"/>
      <c r="N24" s="12"/>
      <c r="O24" s="12"/>
      <c r="P24" s="13"/>
      <c r="Q24" s="11"/>
      <c r="R24" s="348">
        <f>'СП-1 (н.о.)'!F66</f>
        <v>0</v>
      </c>
      <c r="S24" s="12"/>
      <c r="T24" s="12"/>
      <c r="U24" s="348">
        <f>'СП-1 (н.о.)'!H66</f>
        <v>0</v>
      </c>
      <c r="V24" s="13"/>
      <c r="W24" s="354">
        <f>'СП-1 (н.о.)'!G66</f>
        <v>0</v>
      </c>
      <c r="X24" s="12"/>
      <c r="Y24" s="12"/>
      <c r="Z24" s="12"/>
      <c r="AA24" s="13"/>
      <c r="AB24" s="1329"/>
      <c r="AC24" s="1330"/>
      <c r="AD24" s="1330"/>
      <c r="AE24" s="1330"/>
      <c r="AF24" s="1331"/>
      <c r="AG24" s="1331"/>
      <c r="AH24" s="1331"/>
      <c r="AI24" s="1332"/>
      <c r="AJ24" s="1330"/>
      <c r="AK24" s="1331"/>
      <c r="AL24" s="1333"/>
      <c r="AM24" s="309"/>
    </row>
    <row r="25" spans="1:39" ht="12.75">
      <c r="A25" s="329" t="s">
        <v>345</v>
      </c>
      <c r="B25" s="330" t="s">
        <v>110</v>
      </c>
      <c r="C25" s="337">
        <f>SUM(C26:C27)</f>
        <v>0</v>
      </c>
      <c r="D25" s="343"/>
      <c r="E25" s="338"/>
      <c r="F25" s="7"/>
      <c r="G25" s="7"/>
      <c r="H25" s="339">
        <f>SUM(H26:H27)</f>
        <v>0</v>
      </c>
      <c r="I25" s="339">
        <f>SUM(I26:I27)</f>
        <v>0</v>
      </c>
      <c r="J25" s="340">
        <f>SUM(J26:J27)</f>
        <v>0</v>
      </c>
      <c r="K25" s="341">
        <f>SUM(K26:K27)</f>
        <v>0</v>
      </c>
      <c r="L25" s="337">
        <f aca="true" t="shared" si="6" ref="L25:S25">SUM(L26:L27)</f>
        <v>0</v>
      </c>
      <c r="M25" s="339">
        <f t="shared" si="6"/>
        <v>0</v>
      </c>
      <c r="N25" s="339">
        <f t="shared" si="6"/>
        <v>0</v>
      </c>
      <c r="O25" s="339">
        <f t="shared" si="6"/>
        <v>0</v>
      </c>
      <c r="P25" s="341">
        <f>SUM(P26:P27)</f>
        <v>0</v>
      </c>
      <c r="Q25" s="337">
        <f t="shared" si="6"/>
        <v>0</v>
      </c>
      <c r="R25" s="339">
        <f t="shared" si="6"/>
        <v>0</v>
      </c>
      <c r="S25" s="339">
        <f t="shared" si="6"/>
        <v>0</v>
      </c>
      <c r="T25" s="339">
        <f>SUM(T26:T27)</f>
        <v>0</v>
      </c>
      <c r="U25" s="339">
        <f>SUM(U26:U27)</f>
        <v>0</v>
      </c>
      <c r="V25" s="341">
        <f>SUM(V26:V27)</f>
        <v>0</v>
      </c>
      <c r="W25" s="342">
        <f>SUM(W26:W27)</f>
        <v>0</v>
      </c>
      <c r="X25" s="339">
        <f aca="true" t="shared" si="7" ref="X25:AL25">SUM(X26:X27)</f>
        <v>0</v>
      </c>
      <c r="Y25" s="339">
        <f t="shared" si="7"/>
        <v>0</v>
      </c>
      <c r="Z25" s="339">
        <f t="shared" si="7"/>
        <v>0</v>
      </c>
      <c r="AA25" s="341">
        <f>MAX(AA26:AA27)</f>
        <v>0</v>
      </c>
      <c r="AB25" s="1324">
        <f t="shared" si="7"/>
        <v>0</v>
      </c>
      <c r="AC25" s="1325">
        <f t="shared" si="7"/>
        <v>0</v>
      </c>
      <c r="AD25" s="1325">
        <f>SUM(AD26:AD27)</f>
        <v>0</v>
      </c>
      <c r="AE25" s="1325">
        <f>SUM(AE26:AE27)</f>
        <v>0</v>
      </c>
      <c r="AF25" s="1326">
        <f>SUM(AF26:AF27)</f>
        <v>0</v>
      </c>
      <c r="AG25" s="1326">
        <v>0</v>
      </c>
      <c r="AH25" s="1326">
        <v>0</v>
      </c>
      <c r="AI25" s="1327">
        <f t="shared" si="7"/>
        <v>0</v>
      </c>
      <c r="AJ25" s="1325">
        <f>SUM(AJ26:AJ27)</f>
        <v>0</v>
      </c>
      <c r="AK25" s="1326">
        <f>SUM(AK26:AK27)</f>
        <v>0</v>
      </c>
      <c r="AL25" s="1328">
        <f t="shared" si="7"/>
        <v>0</v>
      </c>
      <c r="AM25" s="309"/>
    </row>
    <row r="26" spans="1:39" ht="12.75">
      <c r="A26" s="331" t="s">
        <v>342</v>
      </c>
      <c r="B26" s="332" t="s">
        <v>111</v>
      </c>
      <c r="C26" s="11"/>
      <c r="D26" s="366"/>
      <c r="E26" s="12"/>
      <c r="F26" s="12"/>
      <c r="G26" s="12"/>
      <c r="H26" s="348">
        <f>'СП-1 (н.о.)'!C75</f>
        <v>0</v>
      </c>
      <c r="I26" s="15"/>
      <c r="J26" s="109"/>
      <c r="K26" s="16"/>
      <c r="L26" s="347">
        <f>'СП-1 (н.о.)'!D75</f>
        <v>0</v>
      </c>
      <c r="M26" s="12">
        <f aca="true" t="shared" si="8" ref="M26:O27">M20+M23</f>
        <v>0</v>
      </c>
      <c r="N26" s="12">
        <f t="shared" si="8"/>
        <v>0</v>
      </c>
      <c r="O26" s="12">
        <f t="shared" si="8"/>
        <v>0</v>
      </c>
      <c r="P26" s="13"/>
      <c r="Q26" s="11"/>
      <c r="R26" s="348">
        <f>'СП-1 (н.о.)'!F75</f>
        <v>0</v>
      </c>
      <c r="S26" s="12"/>
      <c r="T26" s="12"/>
      <c r="U26" s="348">
        <f>'СП-1 (н.о.)'!H75</f>
        <v>0</v>
      </c>
      <c r="V26" s="13"/>
      <c r="W26" s="354">
        <f>'СП-1 (н.о.)'!G75</f>
        <v>0</v>
      </c>
      <c r="X26" s="12">
        <f aca="true" t="shared" si="9" ref="X26:Z27">X20+X23</f>
        <v>0</v>
      </c>
      <c r="Y26" s="12">
        <f t="shared" si="9"/>
        <v>0</v>
      </c>
      <c r="Z26" s="12">
        <f t="shared" si="9"/>
        <v>0</v>
      </c>
      <c r="AA26" s="13"/>
      <c r="AB26" s="1329">
        <f>AB20+AB23</f>
        <v>0</v>
      </c>
      <c r="AC26" s="1330">
        <f>AC20+AC23</f>
        <v>0</v>
      </c>
      <c r="AD26" s="1330">
        <f>AD20+AD23</f>
        <v>0</v>
      </c>
      <c r="AE26" s="1330">
        <f>AE20+AE23</f>
        <v>0</v>
      </c>
      <c r="AF26" s="1331">
        <f>AF20+AF23</f>
        <v>0</v>
      </c>
      <c r="AG26" s="1331">
        <v>0</v>
      </c>
      <c r="AH26" s="1331">
        <v>0</v>
      </c>
      <c r="AI26" s="1332">
        <f>AI20+AI23</f>
        <v>0</v>
      </c>
      <c r="AJ26" s="1330">
        <f>AJ20+AJ23</f>
        <v>0</v>
      </c>
      <c r="AK26" s="1331">
        <f>AK20+AK23</f>
        <v>0</v>
      </c>
      <c r="AL26" s="1333">
        <f>AL20+AL23</f>
        <v>0</v>
      </c>
      <c r="AM26" s="309"/>
    </row>
    <row r="27" spans="1:39" ht="12.75">
      <c r="A27" s="331" t="s">
        <v>343</v>
      </c>
      <c r="B27" s="332" t="s">
        <v>118</v>
      </c>
      <c r="C27" s="11"/>
      <c r="D27" s="366"/>
      <c r="E27" s="12"/>
      <c r="F27" s="12"/>
      <c r="G27" s="12"/>
      <c r="H27" s="348">
        <f>'СП-1 (н.о.)'!C82</f>
        <v>0</v>
      </c>
      <c r="I27" s="15"/>
      <c r="J27" s="109"/>
      <c r="K27" s="16"/>
      <c r="L27" s="347">
        <f>'СП-1 (н.о.)'!D82</f>
        <v>0</v>
      </c>
      <c r="M27" s="12">
        <f t="shared" si="8"/>
        <v>0</v>
      </c>
      <c r="N27" s="12">
        <f t="shared" si="8"/>
        <v>0</v>
      </c>
      <c r="O27" s="12">
        <f t="shared" si="8"/>
        <v>0</v>
      </c>
      <c r="P27" s="13"/>
      <c r="Q27" s="11"/>
      <c r="R27" s="348">
        <f>'СП-1 (н.о.)'!F82</f>
        <v>0</v>
      </c>
      <c r="S27" s="12"/>
      <c r="T27" s="12"/>
      <c r="U27" s="348">
        <f>'СП-1 (н.о.)'!H82</f>
        <v>0</v>
      </c>
      <c r="V27" s="13"/>
      <c r="W27" s="354">
        <f>'СП-1 (н.о.)'!G82</f>
        <v>0</v>
      </c>
      <c r="X27" s="12">
        <f t="shared" si="9"/>
        <v>0</v>
      </c>
      <c r="Y27" s="12">
        <f t="shared" si="9"/>
        <v>0</v>
      </c>
      <c r="Z27" s="12">
        <f t="shared" si="9"/>
        <v>0</v>
      </c>
      <c r="AA27" s="13"/>
      <c r="AB27" s="1329">
        <f>AB21+AB24</f>
        <v>0</v>
      </c>
      <c r="AC27" s="1330">
        <f>AC21+AC24</f>
        <v>0</v>
      </c>
      <c r="AD27" s="1330">
        <f>AD21+AD24</f>
        <v>0</v>
      </c>
      <c r="AE27" s="1330">
        <f>AE21+AE24</f>
        <v>0</v>
      </c>
      <c r="AF27" s="1331">
        <f>AF21+AF24</f>
        <v>0</v>
      </c>
      <c r="AG27" s="1331">
        <v>0</v>
      </c>
      <c r="AH27" s="1331">
        <v>0</v>
      </c>
      <c r="AI27" s="1332">
        <f>AI21+AI24</f>
        <v>0</v>
      </c>
      <c r="AJ27" s="1330">
        <f>AJ21+AJ24</f>
        <v>0</v>
      </c>
      <c r="AK27" s="1331">
        <f>AK21+AK24</f>
        <v>0</v>
      </c>
      <c r="AL27" s="1333">
        <f>AL21+AL24</f>
        <v>0</v>
      </c>
      <c r="AM27" s="309"/>
    </row>
    <row r="28" spans="1:39" ht="12.75">
      <c r="A28" s="329" t="s">
        <v>346</v>
      </c>
      <c r="B28" s="330" t="s">
        <v>128</v>
      </c>
      <c r="C28" s="337">
        <f>SUM(C29,C33,C34)</f>
        <v>0</v>
      </c>
      <c r="D28" s="343"/>
      <c r="E28" s="338"/>
      <c r="F28" s="338"/>
      <c r="G28" s="338"/>
      <c r="H28" s="339">
        <f>'СП-1 (н.о.)'!C90</f>
        <v>0</v>
      </c>
      <c r="I28" s="344"/>
      <c r="J28" s="345"/>
      <c r="K28" s="346"/>
      <c r="L28" s="337">
        <f>SUM(L29,L33,L34)</f>
        <v>0</v>
      </c>
      <c r="M28" s="339">
        <f aca="true" t="shared" si="10" ref="M28:S28">SUM(M29,M33,M34)</f>
        <v>0</v>
      </c>
      <c r="N28" s="339">
        <f t="shared" si="10"/>
        <v>0</v>
      </c>
      <c r="O28" s="339">
        <f t="shared" si="10"/>
        <v>0</v>
      </c>
      <c r="P28" s="341">
        <f>SUM(P29,P33,P34)</f>
        <v>0</v>
      </c>
      <c r="Q28" s="337">
        <f t="shared" si="10"/>
        <v>0</v>
      </c>
      <c r="R28" s="339">
        <f t="shared" si="10"/>
        <v>0</v>
      </c>
      <c r="S28" s="339">
        <f t="shared" si="10"/>
        <v>0</v>
      </c>
      <c r="T28" s="339">
        <f>SUM(T29,T33,T34)</f>
        <v>0</v>
      </c>
      <c r="U28" s="339">
        <f>SUM(U29,U33,U34)</f>
        <v>0</v>
      </c>
      <c r="V28" s="341">
        <f>SUM(V29,V33,V34)</f>
        <v>0</v>
      </c>
      <c r="W28" s="342">
        <f>SUM(W29,W33,W34)</f>
        <v>0</v>
      </c>
      <c r="X28" s="339">
        <f aca="true" t="shared" si="11" ref="X28:AL28">SUM(X29,X33,X34)</f>
        <v>0</v>
      </c>
      <c r="Y28" s="339">
        <f t="shared" si="11"/>
        <v>0</v>
      </c>
      <c r="Z28" s="339">
        <f t="shared" si="11"/>
        <v>0</v>
      </c>
      <c r="AA28" s="341">
        <f>MAX(AA29,AA33:AA34)</f>
        <v>0</v>
      </c>
      <c r="AB28" s="1324">
        <f t="shared" si="11"/>
        <v>0</v>
      </c>
      <c r="AC28" s="1325">
        <f t="shared" si="11"/>
        <v>0</v>
      </c>
      <c r="AD28" s="1325">
        <f>SUM(AD29,AD33,AD34)</f>
        <v>0</v>
      </c>
      <c r="AE28" s="1325">
        <f>SUM(AE29,AE33,AE34)</f>
        <v>0</v>
      </c>
      <c r="AF28" s="1326">
        <f>SUM(AF29,AF33,AF34)</f>
        <v>0</v>
      </c>
      <c r="AG28" s="1326">
        <v>0</v>
      </c>
      <c r="AH28" s="1326">
        <v>0</v>
      </c>
      <c r="AI28" s="1327">
        <f t="shared" si="11"/>
        <v>0</v>
      </c>
      <c r="AJ28" s="1325">
        <f>SUM(AJ29,AJ33,AJ34)</f>
        <v>0</v>
      </c>
      <c r="AK28" s="1326">
        <f>SUM(AK29,AK33,AK34)</f>
        <v>0</v>
      </c>
      <c r="AL28" s="1328">
        <f t="shared" si="11"/>
        <v>0</v>
      </c>
      <c r="AM28" s="309"/>
    </row>
    <row r="29" spans="1:39" ht="12.75">
      <c r="A29" s="331" t="s">
        <v>347</v>
      </c>
      <c r="B29" s="332" t="s">
        <v>288</v>
      </c>
      <c r="C29" s="347">
        <f>SUM(C30:C32)</f>
        <v>0</v>
      </c>
      <c r="D29" s="348">
        <f>SUM(D30:D32)</f>
        <v>0</v>
      </c>
      <c r="E29" s="348">
        <f>SUM(E30:E32)</f>
        <v>0</v>
      </c>
      <c r="F29" s="349"/>
      <c r="G29" s="349"/>
      <c r="H29" s="348">
        <f>SUM(H30:H32)</f>
        <v>0</v>
      </c>
      <c r="I29" s="350"/>
      <c r="J29" s="351"/>
      <c r="K29" s="352"/>
      <c r="L29" s="347">
        <f>SUM(L30:L32)</f>
        <v>0</v>
      </c>
      <c r="M29" s="348">
        <f aca="true" t="shared" si="12" ref="M29:S29">SUM(M30:M32)</f>
        <v>0</v>
      </c>
      <c r="N29" s="348">
        <f t="shared" si="12"/>
        <v>0</v>
      </c>
      <c r="O29" s="348">
        <f t="shared" si="12"/>
        <v>0</v>
      </c>
      <c r="P29" s="353">
        <f>SUM(P30:P32)</f>
        <v>0</v>
      </c>
      <c r="Q29" s="347">
        <f>SUM(Q30:Q32)</f>
        <v>0</v>
      </c>
      <c r="R29" s="348">
        <f t="shared" si="12"/>
        <v>0</v>
      </c>
      <c r="S29" s="348">
        <f t="shared" si="12"/>
        <v>0</v>
      </c>
      <c r="T29" s="348">
        <f>SUM(T30:T32)</f>
        <v>0</v>
      </c>
      <c r="U29" s="348">
        <f>SUM(U30:U32)</f>
        <v>0</v>
      </c>
      <c r="V29" s="353">
        <f>SUM(V30:V32)</f>
        <v>0</v>
      </c>
      <c r="W29" s="354">
        <f>SUM(W30:W32)</f>
        <v>0</v>
      </c>
      <c r="X29" s="348">
        <f aca="true" t="shared" si="13" ref="X29:AL29">SUM(X30:X32)</f>
        <v>0</v>
      </c>
      <c r="Y29" s="348">
        <f t="shared" si="13"/>
        <v>0</v>
      </c>
      <c r="Z29" s="348">
        <f t="shared" si="13"/>
        <v>0</v>
      </c>
      <c r="AA29" s="733">
        <f>MAX(AA30:AA32)</f>
        <v>0</v>
      </c>
      <c r="AB29" s="1334">
        <f t="shared" si="13"/>
        <v>0</v>
      </c>
      <c r="AC29" s="1335">
        <f t="shared" si="13"/>
        <v>0</v>
      </c>
      <c r="AD29" s="1335">
        <f>SUM(AD30:AD32)</f>
        <v>0</v>
      </c>
      <c r="AE29" s="1335">
        <f>SUM(AE30:AE32)</f>
        <v>0</v>
      </c>
      <c r="AF29" s="1336">
        <f>SUM(AF30:AF32)</f>
        <v>0</v>
      </c>
      <c r="AG29" s="1336">
        <v>0</v>
      </c>
      <c r="AH29" s="1336">
        <v>0</v>
      </c>
      <c r="AI29" s="1337">
        <f t="shared" si="13"/>
        <v>0</v>
      </c>
      <c r="AJ29" s="1335">
        <f>SUM(AJ30:AJ32)</f>
        <v>0</v>
      </c>
      <c r="AK29" s="1336">
        <f>SUM(AK30:AK32)</f>
        <v>0</v>
      </c>
      <c r="AL29" s="1338">
        <f t="shared" si="13"/>
        <v>0</v>
      </c>
      <c r="AM29" s="309"/>
    </row>
    <row r="30" spans="1:39" ht="12.75">
      <c r="A30" s="333" t="s">
        <v>348</v>
      </c>
      <c r="B30" s="332" t="s">
        <v>130</v>
      </c>
      <c r="C30" s="11"/>
      <c r="D30" s="12"/>
      <c r="E30" s="12"/>
      <c r="F30" s="12"/>
      <c r="G30" s="12"/>
      <c r="H30" s="348">
        <f>'СП-1 (н.о.)'!C91</f>
        <v>0</v>
      </c>
      <c r="I30" s="15"/>
      <c r="J30" s="109"/>
      <c r="K30" s="16"/>
      <c r="L30" s="347">
        <f>'СП-1 (н.о.)'!D91</f>
        <v>0</v>
      </c>
      <c r="M30" s="12"/>
      <c r="N30" s="12"/>
      <c r="O30" s="12"/>
      <c r="P30" s="13"/>
      <c r="Q30" s="11"/>
      <c r="R30" s="348">
        <f>'СП-1 (н.о.)'!F91</f>
        <v>0</v>
      </c>
      <c r="S30" s="12"/>
      <c r="T30" s="12"/>
      <c r="U30" s="348">
        <f>'СП-1 (н.о.)'!H91</f>
        <v>0</v>
      </c>
      <c r="V30" s="13"/>
      <c r="W30" s="354">
        <f>'СП-1 (н.о.)'!G91</f>
        <v>0</v>
      </c>
      <c r="X30" s="12"/>
      <c r="Y30" s="12"/>
      <c r="Z30" s="12"/>
      <c r="AA30" s="13"/>
      <c r="AB30" s="1329"/>
      <c r="AC30" s="1330">
        <f>'СП-2 (н.о.)'!T13</f>
        <v>0</v>
      </c>
      <c r="AD30" s="1330"/>
      <c r="AE30" s="1330"/>
      <c r="AF30" s="1331">
        <f>'СП-2 (н.о.)'!U13</f>
        <v>0</v>
      </c>
      <c r="AG30" s="1331">
        <f>'СП-2 (н.о.)'!V13</f>
        <v>0</v>
      </c>
      <c r="AH30" s="1331">
        <f>'СП-2 (н.о.)'!W13</f>
        <v>0</v>
      </c>
      <c r="AI30" s="1332">
        <f>'СП-2 (н.о.)'!X13</f>
        <v>0</v>
      </c>
      <c r="AJ30" s="1330">
        <f>'СП-2 (н.о.)'!Y13</f>
        <v>0</v>
      </c>
      <c r="AK30" s="1331">
        <f>'СП-2 (н.о.)'!Z13</f>
        <v>0</v>
      </c>
      <c r="AL30" s="1333">
        <f>'СП-2 (н.о.)'!AA13</f>
        <v>0</v>
      </c>
      <c r="AM30" s="309"/>
    </row>
    <row r="31" spans="1:39" ht="12.75">
      <c r="A31" s="333" t="s">
        <v>349</v>
      </c>
      <c r="B31" s="332" t="s">
        <v>157</v>
      </c>
      <c r="C31" s="11"/>
      <c r="D31" s="12"/>
      <c r="E31" s="12"/>
      <c r="F31" s="349"/>
      <c r="G31" s="349"/>
      <c r="H31" s="348">
        <f>'СП-1 (н.о.)'!C105</f>
        <v>0</v>
      </c>
      <c r="I31" s="350"/>
      <c r="J31" s="351"/>
      <c r="K31" s="352"/>
      <c r="L31" s="347">
        <f>'СП-1 (н.о.)'!D105</f>
        <v>0</v>
      </c>
      <c r="M31" s="12"/>
      <c r="N31" s="12"/>
      <c r="O31" s="12"/>
      <c r="P31" s="13"/>
      <c r="Q31" s="11"/>
      <c r="R31" s="348">
        <f>'СП-1 (н.о.)'!F105</f>
        <v>0</v>
      </c>
      <c r="S31" s="12"/>
      <c r="T31" s="12"/>
      <c r="U31" s="348">
        <f>'СП-1 (н.о.)'!H105</f>
        <v>0</v>
      </c>
      <c r="V31" s="13"/>
      <c r="W31" s="354">
        <f>'СП-1 (н.о.)'!G105</f>
        <v>0</v>
      </c>
      <c r="X31" s="12"/>
      <c r="Y31" s="12"/>
      <c r="Z31" s="12"/>
      <c r="AA31" s="13"/>
      <c r="AB31" s="1329"/>
      <c r="AC31" s="1330">
        <f>'СП-2 (н.о.)'!T27</f>
        <v>0</v>
      </c>
      <c r="AD31" s="1330"/>
      <c r="AE31" s="1330"/>
      <c r="AF31" s="1331">
        <f>'СП-2 (н.о.)'!U27</f>
        <v>0</v>
      </c>
      <c r="AG31" s="1331">
        <f>'СП-2 (н.о.)'!V27</f>
        <v>0</v>
      </c>
      <c r="AH31" s="1331">
        <f>'СП-2 (н.о.)'!W27</f>
        <v>0</v>
      </c>
      <c r="AI31" s="1332">
        <f>'СП-2 (н.о.)'!X27</f>
        <v>0</v>
      </c>
      <c r="AJ31" s="1330">
        <f>'СП-2 (н.о.)'!Y27</f>
        <v>0</v>
      </c>
      <c r="AK31" s="1331">
        <f>'СП-2 (н.о.)'!Z27</f>
        <v>0</v>
      </c>
      <c r="AL31" s="1333">
        <f>'СП-2 (н.о.)'!AA27</f>
        <v>0</v>
      </c>
      <c r="AM31" s="309"/>
    </row>
    <row r="32" spans="1:39" ht="12.75">
      <c r="A32" s="333" t="s">
        <v>723</v>
      </c>
      <c r="B32" s="332" t="s">
        <v>167</v>
      </c>
      <c r="C32" s="11"/>
      <c r="D32" s="12"/>
      <c r="E32" s="12"/>
      <c r="F32" s="12"/>
      <c r="G32" s="12"/>
      <c r="H32" s="348">
        <f>'СП-1 (н.о.)'!C114</f>
        <v>0</v>
      </c>
      <c r="I32" s="350"/>
      <c r="J32" s="351"/>
      <c r="K32" s="352"/>
      <c r="L32" s="347">
        <f>'СП-1 (н.о.)'!D114</f>
        <v>0</v>
      </c>
      <c r="M32" s="12"/>
      <c r="N32" s="12"/>
      <c r="O32" s="12"/>
      <c r="P32" s="13"/>
      <c r="Q32" s="11"/>
      <c r="R32" s="348">
        <f>'СП-1 (н.о.)'!F114</f>
        <v>0</v>
      </c>
      <c r="S32" s="12"/>
      <c r="T32" s="12"/>
      <c r="U32" s="348">
        <f>'СП-1 (н.о.)'!H114</f>
        <v>0</v>
      </c>
      <c r="V32" s="13"/>
      <c r="W32" s="354">
        <f>'СП-1 (н.о.)'!G114</f>
        <v>0</v>
      </c>
      <c r="X32" s="12"/>
      <c r="Y32" s="12"/>
      <c r="Z32" s="12"/>
      <c r="AA32" s="13"/>
      <c r="AB32" s="1329"/>
      <c r="AC32" s="1330">
        <f>'СП-2 (н.о.)'!T36</f>
        <v>0</v>
      </c>
      <c r="AD32" s="1330"/>
      <c r="AE32" s="1330"/>
      <c r="AF32" s="1331">
        <f>'СП-2 (н.о.)'!U36</f>
        <v>0</v>
      </c>
      <c r="AG32" s="1331">
        <f>'СП-2 (н.о.)'!V36</f>
        <v>0</v>
      </c>
      <c r="AH32" s="1331">
        <f>'СП-2 (н.о.)'!W36</f>
        <v>0</v>
      </c>
      <c r="AI32" s="1332">
        <f>'СП-2 (н.о.)'!X36</f>
        <v>0</v>
      </c>
      <c r="AJ32" s="1330">
        <f>'СП-2 (н.о.)'!Y36</f>
        <v>0</v>
      </c>
      <c r="AK32" s="1331">
        <f>'СП-2 (н.о.)'!Z36</f>
        <v>0</v>
      </c>
      <c r="AL32" s="1333">
        <f>'СП-2 (н.о.)'!AA36</f>
        <v>0</v>
      </c>
      <c r="AM32" s="309"/>
    </row>
    <row r="33" spans="1:39" ht="12.75">
      <c r="A33" s="331" t="s">
        <v>639</v>
      </c>
      <c r="B33" s="332" t="s">
        <v>177</v>
      </c>
      <c r="C33" s="11"/>
      <c r="D33" s="12"/>
      <c r="E33" s="12"/>
      <c r="F33" s="12"/>
      <c r="G33" s="12"/>
      <c r="H33" s="348">
        <f>'СП-1 (н.о.)'!C124</f>
        <v>0</v>
      </c>
      <c r="I33" s="15"/>
      <c r="J33" s="109"/>
      <c r="K33" s="16"/>
      <c r="L33" s="347">
        <f>'СП-1 (н.о.)'!D124</f>
        <v>0</v>
      </c>
      <c r="M33" s="12"/>
      <c r="N33" s="12"/>
      <c r="O33" s="12"/>
      <c r="P33" s="13"/>
      <c r="Q33" s="11"/>
      <c r="R33" s="348">
        <f>'СП-1 (н.о.)'!F124</f>
        <v>0</v>
      </c>
      <c r="S33" s="12"/>
      <c r="T33" s="12"/>
      <c r="U33" s="348">
        <f>'СП-1 (н.о.)'!H124</f>
        <v>0</v>
      </c>
      <c r="V33" s="13"/>
      <c r="W33" s="354">
        <f>'СП-1 (н.о.)'!G124</f>
        <v>0</v>
      </c>
      <c r="X33" s="12"/>
      <c r="Y33" s="12"/>
      <c r="Z33" s="12"/>
      <c r="AA33" s="13"/>
      <c r="AB33" s="1329"/>
      <c r="AC33" s="1330">
        <f>'СП-2 (н.о.)'!T46</f>
        <v>0</v>
      </c>
      <c r="AD33" s="1330"/>
      <c r="AE33" s="1330"/>
      <c r="AF33" s="1331">
        <f>'СП-2 (н.о.)'!U46</f>
        <v>0</v>
      </c>
      <c r="AG33" s="1331">
        <f>'СП-2 (н.о.)'!V46</f>
        <v>0</v>
      </c>
      <c r="AH33" s="1331">
        <f>'СП-2 (н.о.)'!W46</f>
        <v>0</v>
      </c>
      <c r="AI33" s="1332">
        <f>'СП-2 (н.о.)'!X46</f>
        <v>0</v>
      </c>
      <c r="AJ33" s="1330">
        <f>'СП-2 (н.о.)'!Y46</f>
        <v>0</v>
      </c>
      <c r="AK33" s="1331">
        <f>'СП-2 (н.о.)'!Z46</f>
        <v>0</v>
      </c>
      <c r="AL33" s="1333">
        <f>'СП-2 (н.о.)'!AA46</f>
        <v>0</v>
      </c>
      <c r="AM33" s="309"/>
    </row>
    <row r="34" spans="1:39" ht="12.75">
      <c r="A34" s="331" t="s">
        <v>350</v>
      </c>
      <c r="B34" s="332" t="s">
        <v>179</v>
      </c>
      <c r="C34" s="11"/>
      <c r="D34" s="12"/>
      <c r="E34" s="12"/>
      <c r="F34" s="12"/>
      <c r="G34" s="12"/>
      <c r="H34" s="348">
        <f>'СП-1 (н.о.)'!C123+'СП-1 (н.о.)'!C125</f>
        <v>0</v>
      </c>
      <c r="I34" s="15"/>
      <c r="J34" s="109"/>
      <c r="K34" s="16"/>
      <c r="L34" s="347">
        <f>'СП-1 (н.о.)'!D123+'СП-1 (н.о.)'!D125</f>
        <v>0</v>
      </c>
      <c r="M34" s="12"/>
      <c r="N34" s="12"/>
      <c r="O34" s="12"/>
      <c r="P34" s="13"/>
      <c r="Q34" s="11"/>
      <c r="R34" s="348">
        <f>'СП-1 (н.о.)'!F123+'СП-1 (н.о.)'!F125</f>
        <v>0</v>
      </c>
      <c r="S34" s="12"/>
      <c r="T34" s="12"/>
      <c r="U34" s="348">
        <f>'СП-1 (н.о.)'!H123+'СП-1 (н.о.)'!H125</f>
        <v>0</v>
      </c>
      <c r="V34" s="13"/>
      <c r="W34" s="354">
        <f>'СП-1 (н.о.)'!G123+'СП-1 (н.о.)'!G125</f>
        <v>0</v>
      </c>
      <c r="X34" s="12"/>
      <c r="Y34" s="12"/>
      <c r="Z34" s="12"/>
      <c r="AA34" s="13"/>
      <c r="AB34" s="1329"/>
      <c r="AC34" s="1330">
        <f>'СП-2 (н.о.)'!T47+'СП-2 (н.о.)'!T45</f>
        <v>0</v>
      </c>
      <c r="AD34" s="1330"/>
      <c r="AE34" s="1330"/>
      <c r="AF34" s="1331">
        <f>'СП-2 (н.о.)'!U47+'СП-2 (н.о.)'!U45</f>
        <v>0</v>
      </c>
      <c r="AG34" s="1331">
        <f>'СП-2 (н.о.)'!V47+'СП-2 (н.о.)'!V45</f>
        <v>0</v>
      </c>
      <c r="AH34" s="1331">
        <f>'СП-2 (н.о.)'!W47+'СП-2 (н.о.)'!W45</f>
        <v>0</v>
      </c>
      <c r="AI34" s="1332">
        <f>'СП-2 (н.о.)'!X47+'СП-2 (н.о.)'!X45</f>
        <v>0</v>
      </c>
      <c r="AJ34" s="1330">
        <f>'СП-2 (н.о.)'!Y47+'СП-2 (н.о.)'!Y45</f>
        <v>0</v>
      </c>
      <c r="AK34" s="1331">
        <f>'СП-2 (н.о.)'!Z47+'СП-2 (н.о.)'!Z45</f>
        <v>0</v>
      </c>
      <c r="AL34" s="1333">
        <f>'СП-2 (н.о.)'!AA47+'СП-2 (н.о.)'!AA45</f>
        <v>0</v>
      </c>
      <c r="AM34" s="309"/>
    </row>
    <row r="35" spans="1:39" ht="12.75">
      <c r="A35" s="329" t="s">
        <v>351</v>
      </c>
      <c r="B35" s="330" t="s">
        <v>181</v>
      </c>
      <c r="C35" s="6"/>
      <c r="D35" s="7"/>
      <c r="E35" s="7"/>
      <c r="F35" s="7"/>
      <c r="G35" s="7"/>
      <c r="H35" s="339">
        <f>'СП-1 (н.о.)'!C126</f>
        <v>0</v>
      </c>
      <c r="I35" s="8"/>
      <c r="J35" s="108"/>
      <c r="K35" s="9"/>
      <c r="L35" s="337">
        <f>'СП-1 (н.о.)'!D126</f>
        <v>0</v>
      </c>
      <c r="M35" s="7"/>
      <c r="N35" s="7"/>
      <c r="O35" s="7"/>
      <c r="P35" s="10"/>
      <c r="Q35" s="6"/>
      <c r="R35" s="339">
        <f>'СП-1 (н.о.)'!F126</f>
        <v>0</v>
      </c>
      <c r="S35" s="7"/>
      <c r="T35" s="7"/>
      <c r="U35" s="339">
        <f>'СП-1 (н.о.)'!H126</f>
        <v>0</v>
      </c>
      <c r="V35" s="10"/>
      <c r="W35" s="342">
        <f>'СП-1 (н.о.)'!G126</f>
        <v>0</v>
      </c>
      <c r="X35" s="7"/>
      <c r="Y35" s="7"/>
      <c r="Z35" s="7"/>
      <c r="AA35" s="10"/>
      <c r="AB35" s="1319"/>
      <c r="AC35" s="1320"/>
      <c r="AD35" s="1320"/>
      <c r="AE35" s="1320"/>
      <c r="AF35" s="1321"/>
      <c r="AG35" s="1321"/>
      <c r="AH35" s="1321"/>
      <c r="AI35" s="1322"/>
      <c r="AJ35" s="1320"/>
      <c r="AK35" s="1321"/>
      <c r="AL35" s="1323"/>
      <c r="AM35" s="309"/>
    </row>
    <row r="36" spans="1:39" ht="12.75">
      <c r="A36" s="329" t="s">
        <v>352</v>
      </c>
      <c r="B36" s="330" t="s">
        <v>187</v>
      </c>
      <c r="C36" s="6"/>
      <c r="D36" s="7"/>
      <c r="E36" s="7"/>
      <c r="F36" s="7"/>
      <c r="G36" s="7"/>
      <c r="H36" s="339">
        <f>'СП-1 (н.о.)'!C130</f>
        <v>0</v>
      </c>
      <c r="I36" s="8"/>
      <c r="J36" s="108"/>
      <c r="K36" s="9"/>
      <c r="L36" s="337">
        <f>'СП-1 (н.о.)'!D130</f>
        <v>0</v>
      </c>
      <c r="M36" s="7"/>
      <c r="N36" s="7"/>
      <c r="O36" s="7"/>
      <c r="P36" s="10"/>
      <c r="Q36" s="6"/>
      <c r="R36" s="339">
        <f>'СП-1 (н.о.)'!F130</f>
        <v>0</v>
      </c>
      <c r="S36" s="7"/>
      <c r="T36" s="7"/>
      <c r="U36" s="339">
        <f>'СП-1 (н.о.)'!H130</f>
        <v>0</v>
      </c>
      <c r="V36" s="10"/>
      <c r="W36" s="342">
        <f>'СП-1 (н.о.)'!G130</f>
        <v>0</v>
      </c>
      <c r="X36" s="7"/>
      <c r="Y36" s="7"/>
      <c r="Z36" s="7"/>
      <c r="AA36" s="10"/>
      <c r="AB36" s="1319"/>
      <c r="AC36" s="1320"/>
      <c r="AD36" s="1320"/>
      <c r="AE36" s="1320"/>
      <c r="AF36" s="1321"/>
      <c r="AG36" s="1321"/>
      <c r="AH36" s="1321"/>
      <c r="AI36" s="1322"/>
      <c r="AJ36" s="1320"/>
      <c r="AK36" s="1321"/>
      <c r="AL36" s="1323"/>
      <c r="AM36" s="309"/>
    </row>
    <row r="37" spans="1:39" ht="12.75">
      <c r="A37" s="329" t="s">
        <v>353</v>
      </c>
      <c r="B37" s="330" t="s">
        <v>194</v>
      </c>
      <c r="C37" s="6"/>
      <c r="D37" s="7"/>
      <c r="E37" s="7"/>
      <c r="F37" s="7"/>
      <c r="G37" s="7"/>
      <c r="H37" s="339">
        <f>'СП-1 (н.о.)'!C134</f>
        <v>0</v>
      </c>
      <c r="I37" s="8"/>
      <c r="J37" s="108"/>
      <c r="K37" s="9"/>
      <c r="L37" s="337">
        <f>'СП-1 (н.о.)'!D134</f>
        <v>0</v>
      </c>
      <c r="M37" s="7"/>
      <c r="N37" s="7"/>
      <c r="O37" s="7"/>
      <c r="P37" s="10"/>
      <c r="Q37" s="6"/>
      <c r="R37" s="339">
        <f>'СП-1 (н.о.)'!F134</f>
        <v>0</v>
      </c>
      <c r="S37" s="7"/>
      <c r="T37" s="7"/>
      <c r="U37" s="339">
        <f>'СП-1 (н.о.)'!H134</f>
        <v>0</v>
      </c>
      <c r="V37" s="10"/>
      <c r="W37" s="342">
        <f>'СП-1 (н.о.)'!G134</f>
        <v>0</v>
      </c>
      <c r="X37" s="7"/>
      <c r="Y37" s="7"/>
      <c r="Z37" s="7"/>
      <c r="AA37" s="10"/>
      <c r="AB37" s="1319"/>
      <c r="AC37" s="1320"/>
      <c r="AD37" s="1320"/>
      <c r="AE37" s="1320"/>
      <c r="AF37" s="1321"/>
      <c r="AG37" s="1321"/>
      <c r="AH37" s="1321"/>
      <c r="AI37" s="1322"/>
      <c r="AJ37" s="1320"/>
      <c r="AK37" s="1321"/>
      <c r="AL37" s="1323"/>
      <c r="AM37" s="309"/>
    </row>
    <row r="38" spans="1:39" ht="12.75">
      <c r="A38" s="329" t="s">
        <v>354</v>
      </c>
      <c r="B38" s="330" t="s">
        <v>236</v>
      </c>
      <c r="C38" s="6"/>
      <c r="D38" s="7"/>
      <c r="E38" s="7"/>
      <c r="F38" s="7"/>
      <c r="G38" s="7"/>
      <c r="H38" s="339">
        <f>'СП-1 (н.о.)'!C155</f>
        <v>0</v>
      </c>
      <c r="I38" s="8"/>
      <c r="J38" s="108"/>
      <c r="K38" s="9"/>
      <c r="L38" s="337">
        <f>'СП-1 (н.о.)'!D155</f>
        <v>0</v>
      </c>
      <c r="M38" s="7"/>
      <c r="N38" s="7"/>
      <c r="O38" s="7"/>
      <c r="P38" s="10"/>
      <c r="Q38" s="6"/>
      <c r="R38" s="339">
        <f>'СП-1 (н.о.)'!F155</f>
        <v>0</v>
      </c>
      <c r="S38" s="7"/>
      <c r="T38" s="7"/>
      <c r="U38" s="339">
        <f>'СП-1 (н.о.)'!H155</f>
        <v>0</v>
      </c>
      <c r="V38" s="10"/>
      <c r="W38" s="342">
        <f>'СП-1 (н.о.)'!G155</f>
        <v>0</v>
      </c>
      <c r="X38" s="7"/>
      <c r="Y38" s="7"/>
      <c r="Z38" s="7"/>
      <c r="AA38" s="10"/>
      <c r="AB38" s="1319"/>
      <c r="AC38" s="1320"/>
      <c r="AD38" s="1320"/>
      <c r="AE38" s="1320"/>
      <c r="AF38" s="1321"/>
      <c r="AG38" s="1321"/>
      <c r="AH38" s="1321"/>
      <c r="AI38" s="1322"/>
      <c r="AJ38" s="1320"/>
      <c r="AK38" s="1321"/>
      <c r="AL38" s="1323"/>
      <c r="AM38" s="309"/>
    </row>
    <row r="39" spans="1:39" ht="12.75">
      <c r="A39" s="329" t="s">
        <v>355</v>
      </c>
      <c r="B39" s="330" t="s">
        <v>246</v>
      </c>
      <c r="C39" s="6"/>
      <c r="D39" s="7"/>
      <c r="E39" s="7"/>
      <c r="F39" s="7"/>
      <c r="G39" s="7"/>
      <c r="H39" s="339">
        <f>'СП-1 (н.о.)'!C160</f>
        <v>0</v>
      </c>
      <c r="I39" s="8"/>
      <c r="J39" s="108"/>
      <c r="K39" s="9"/>
      <c r="L39" s="337">
        <f>'СП-1 (н.о.)'!D160</f>
        <v>0</v>
      </c>
      <c r="M39" s="7"/>
      <c r="N39" s="7"/>
      <c r="O39" s="7"/>
      <c r="P39" s="10"/>
      <c r="Q39" s="6"/>
      <c r="R39" s="339">
        <f>'СП-1 (н.о.)'!F160</f>
        <v>0</v>
      </c>
      <c r="S39" s="7"/>
      <c r="T39" s="7"/>
      <c r="U39" s="339">
        <f>'СП-1 (н.о.)'!H160</f>
        <v>0</v>
      </c>
      <c r="V39" s="10"/>
      <c r="W39" s="342">
        <f>'СП-1 (н.о.)'!G160</f>
        <v>0</v>
      </c>
      <c r="X39" s="7"/>
      <c r="Y39" s="7"/>
      <c r="Z39" s="7"/>
      <c r="AA39" s="10"/>
      <c r="AB39" s="1319"/>
      <c r="AC39" s="1320"/>
      <c r="AD39" s="1320"/>
      <c r="AE39" s="1320"/>
      <c r="AF39" s="1321"/>
      <c r="AG39" s="1321"/>
      <c r="AH39" s="1321"/>
      <c r="AI39" s="1322"/>
      <c r="AJ39" s="1320"/>
      <c r="AK39" s="1321"/>
      <c r="AL39" s="1323"/>
      <c r="AM39" s="309"/>
    </row>
    <row r="40" spans="1:39" ht="12.75">
      <c r="A40" s="329" t="s">
        <v>356</v>
      </c>
      <c r="B40" s="330" t="s">
        <v>251</v>
      </c>
      <c r="C40" s="6"/>
      <c r="D40" s="7"/>
      <c r="E40" s="7"/>
      <c r="F40" s="7"/>
      <c r="G40" s="7"/>
      <c r="H40" s="339">
        <f>'СП-1 (н.о.)'!C163</f>
        <v>0</v>
      </c>
      <c r="I40" s="8"/>
      <c r="J40" s="108"/>
      <c r="K40" s="9"/>
      <c r="L40" s="337">
        <f>'СП-1 (н.о.)'!D163</f>
        <v>0</v>
      </c>
      <c r="M40" s="7"/>
      <c r="N40" s="7"/>
      <c r="O40" s="7"/>
      <c r="P40" s="10"/>
      <c r="Q40" s="6"/>
      <c r="R40" s="339">
        <f>'СП-1 (н.о.)'!F163</f>
        <v>0</v>
      </c>
      <c r="S40" s="7"/>
      <c r="T40" s="7"/>
      <c r="U40" s="339">
        <f>'СП-1 (н.о.)'!H163</f>
        <v>0</v>
      </c>
      <c r="V40" s="10"/>
      <c r="W40" s="342">
        <f>'СП-1 (н.о.)'!G163</f>
        <v>0</v>
      </c>
      <c r="X40" s="7"/>
      <c r="Y40" s="7"/>
      <c r="Z40" s="7"/>
      <c r="AA40" s="10"/>
      <c r="AB40" s="1319"/>
      <c r="AC40" s="1320"/>
      <c r="AD40" s="1320"/>
      <c r="AE40" s="1320"/>
      <c r="AF40" s="1321"/>
      <c r="AG40" s="1321"/>
      <c r="AH40" s="1321"/>
      <c r="AI40" s="1322"/>
      <c r="AJ40" s="1320"/>
      <c r="AK40" s="1321"/>
      <c r="AL40" s="1323"/>
      <c r="AM40" s="309"/>
    </row>
    <row r="41" spans="1:39" ht="12.75">
      <c r="A41" s="329" t="s">
        <v>357</v>
      </c>
      <c r="B41" s="330" t="s">
        <v>263</v>
      </c>
      <c r="C41" s="6"/>
      <c r="D41" s="7"/>
      <c r="E41" s="7"/>
      <c r="F41" s="7"/>
      <c r="G41" s="7"/>
      <c r="H41" s="339">
        <f>'СП-1 (н.о.)'!C169</f>
        <v>0</v>
      </c>
      <c r="I41" s="8"/>
      <c r="J41" s="108"/>
      <c r="K41" s="9"/>
      <c r="L41" s="337">
        <f>'СП-1 (н.о.)'!D169</f>
        <v>0</v>
      </c>
      <c r="M41" s="7"/>
      <c r="N41" s="7"/>
      <c r="O41" s="7"/>
      <c r="P41" s="10"/>
      <c r="Q41" s="6"/>
      <c r="R41" s="339">
        <f>'СП-1 (н.о.)'!F169</f>
        <v>0</v>
      </c>
      <c r="S41" s="7"/>
      <c r="T41" s="7"/>
      <c r="U41" s="339">
        <f>'СП-1 (н.о.)'!H169</f>
        <v>0</v>
      </c>
      <c r="V41" s="10"/>
      <c r="W41" s="342">
        <f>'СП-1 (н.о.)'!G169</f>
        <v>0</v>
      </c>
      <c r="X41" s="7"/>
      <c r="Y41" s="7"/>
      <c r="Z41" s="7"/>
      <c r="AA41" s="10"/>
      <c r="AB41" s="1319"/>
      <c r="AC41" s="1320"/>
      <c r="AD41" s="1320"/>
      <c r="AE41" s="1320"/>
      <c r="AF41" s="1321"/>
      <c r="AG41" s="1321"/>
      <c r="AH41" s="1321"/>
      <c r="AI41" s="1322"/>
      <c r="AJ41" s="1320"/>
      <c r="AK41" s="1321"/>
      <c r="AL41" s="1323"/>
      <c r="AM41" s="309"/>
    </row>
    <row r="42" spans="1:39" ht="13.5" thickBot="1">
      <c r="A42" s="334" t="s">
        <v>358</v>
      </c>
      <c r="B42" s="335" t="s">
        <v>269</v>
      </c>
      <c r="C42" s="17"/>
      <c r="D42" s="18"/>
      <c r="E42" s="18"/>
      <c r="F42" s="18"/>
      <c r="G42" s="18"/>
      <c r="H42" s="356">
        <f>'СП-1 (н.о.)'!C172</f>
        <v>0</v>
      </c>
      <c r="I42" s="367"/>
      <c r="J42" s="368"/>
      <c r="K42" s="369"/>
      <c r="L42" s="359">
        <f>'СП-1 (н.о.)'!D172</f>
        <v>0</v>
      </c>
      <c r="M42" s="18"/>
      <c r="N42" s="18"/>
      <c r="O42" s="18"/>
      <c r="P42" s="19"/>
      <c r="Q42" s="17"/>
      <c r="R42" s="356">
        <f>'СП-1 (н.о.)'!F172</f>
        <v>0</v>
      </c>
      <c r="S42" s="18"/>
      <c r="T42" s="18"/>
      <c r="U42" s="356">
        <f>'СП-1 (н.о.)'!H172</f>
        <v>0</v>
      </c>
      <c r="V42" s="19"/>
      <c r="W42" s="362">
        <f>'СП-1 (н.о.)'!G172</f>
        <v>0</v>
      </c>
      <c r="X42" s="18"/>
      <c r="Y42" s="18"/>
      <c r="Z42" s="18"/>
      <c r="AA42" s="19"/>
      <c r="AB42" s="1339"/>
      <c r="AC42" s="1340"/>
      <c r="AD42" s="1340"/>
      <c r="AE42" s="1340"/>
      <c r="AF42" s="1341"/>
      <c r="AG42" s="1341"/>
      <c r="AH42" s="1341"/>
      <c r="AI42" s="1342"/>
      <c r="AJ42" s="1340"/>
      <c r="AK42" s="1341"/>
      <c r="AL42" s="1343"/>
      <c r="AM42" s="309"/>
    </row>
    <row r="43" spans="1:39" ht="14.25" thickBot="1" thickTop="1">
      <c r="A43" s="336" t="s">
        <v>359</v>
      </c>
      <c r="B43" s="897" t="s">
        <v>814</v>
      </c>
      <c r="C43" s="21"/>
      <c r="D43" s="364"/>
      <c r="E43" s="364"/>
      <c r="F43" s="22"/>
      <c r="G43" s="365"/>
      <c r="H43" s="357">
        <f>'СП-1 (н.о.)'!C177</f>
        <v>0</v>
      </c>
      <c r="I43" s="23"/>
      <c r="J43" s="110"/>
      <c r="K43" s="24"/>
      <c r="L43" s="360">
        <f>SUM(L12:L18)+L25+L28+SUM(L35:L42)</f>
        <v>0</v>
      </c>
      <c r="M43" s="357">
        <f>SUM(M12:M18)+M25+M28+SUM(M35:M42)</f>
        <v>0</v>
      </c>
      <c r="N43" s="357">
        <f>SUM(N12:N18)+N25+N28+SUM(N35:N42)</f>
        <v>0</v>
      </c>
      <c r="O43" s="357">
        <f>SUM(O12:O18)+O25+O28+SUM(O35:O42)</f>
        <v>0</v>
      </c>
      <c r="P43" s="792">
        <f>SUM(P12:P18)+P25+P28+SUM(P35:P42)</f>
        <v>0</v>
      </c>
      <c r="Q43" s="21"/>
      <c r="R43" s="357">
        <f>SUM(R12:R18)+R25+R28+SUM(R35:R42)</f>
        <v>0</v>
      </c>
      <c r="S43" s="22"/>
      <c r="T43" s="22"/>
      <c r="U43" s="357">
        <f>'СП-1 (н.о.)'!H177</f>
        <v>0</v>
      </c>
      <c r="V43" s="25"/>
      <c r="W43" s="363">
        <f>SUM(W12:W18)+W25+W28+SUM(W35:W42)</f>
        <v>0</v>
      </c>
      <c r="X43" s="357">
        <f>SUM(X12:X18)+X25+X28+SUM(X35:X42)</f>
        <v>0</v>
      </c>
      <c r="Y43" s="357">
        <f>SUM(Y12:Y18)+Y25+Y28+SUM(Y35:Y42)</f>
        <v>0</v>
      </c>
      <c r="Z43" s="357">
        <f>SUM(Z12:Z18)+Z25+Z28+SUM(Z35:Z42)</f>
        <v>0</v>
      </c>
      <c r="AA43" s="792">
        <f>MAX(AA12:AA18,AA25,AA28,AA35:AA42)</f>
        <v>0</v>
      </c>
      <c r="AB43" s="1344">
        <f>SUM(AB12:AB18)+AB25+AB28+SUM(AB35:AB42)</f>
        <v>0</v>
      </c>
      <c r="AC43" s="1345">
        <f>SUM(AC12:AC18)+AC25+AC28+SUM(AC35:AC42)</f>
        <v>0</v>
      </c>
      <c r="AD43" s="1345">
        <f>SUM(AD12:AD18)+AD25+AD28+SUM(AD35:AD42)</f>
        <v>0</v>
      </c>
      <c r="AE43" s="1345">
        <f>SUM(AE12:AE18)+AE25+AE28+SUM(AE35:AE42)</f>
        <v>0</v>
      </c>
      <c r="AF43" s="1346">
        <f>SUM(AF12:AF18)+AF25+AF28+SUM(AF35:AF42)</f>
        <v>0</v>
      </c>
      <c r="AG43" s="1346">
        <v>0</v>
      </c>
      <c r="AH43" s="1346">
        <v>0</v>
      </c>
      <c r="AI43" s="1347">
        <f>SUM(AI12:AI18)+AI25+AI28+SUM(AI35:AI42)</f>
        <v>0</v>
      </c>
      <c r="AJ43" s="1345">
        <f>SUM(AJ12:AJ18)+AJ25+AJ28+SUM(AJ35:AJ42)</f>
        <v>0</v>
      </c>
      <c r="AK43" s="1346">
        <f>SUM(AK12:AK18)+AK25+AK28+SUM(AK35:AK42)</f>
        <v>0</v>
      </c>
      <c r="AL43" s="1348">
        <f>SUM(AL12:AL18)+AL25+AL28+SUM(AL35:AL42)</f>
        <v>0</v>
      </c>
      <c r="AM43" s="309"/>
    </row>
    <row r="44" spans="1:39" ht="13.5" thickTop="1">
      <c r="A44" s="309"/>
      <c r="B44" s="308"/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09"/>
      <c r="AC44" s="309"/>
      <c r="AD44" s="309"/>
      <c r="AE44" s="309"/>
      <c r="AF44" s="309"/>
      <c r="AG44" s="309"/>
      <c r="AH44" s="309"/>
      <c r="AI44" s="309"/>
      <c r="AJ44" s="309"/>
      <c r="AK44" s="309"/>
      <c r="AL44" s="309"/>
      <c r="AM44" s="309"/>
    </row>
    <row r="45" ht="12.75">
      <c r="C45" s="375"/>
    </row>
    <row r="46" ht="12.75">
      <c r="C46" s="375"/>
    </row>
    <row r="47" ht="12.75">
      <c r="C47" s="417"/>
    </row>
  </sheetData>
  <sheetProtection/>
  <mergeCells count="10">
    <mergeCell ref="A7:P7"/>
    <mergeCell ref="Q7:AA7"/>
    <mergeCell ref="AB7:AR7"/>
    <mergeCell ref="A9:B11"/>
    <mergeCell ref="C9:K9"/>
    <mergeCell ref="L9:P9"/>
    <mergeCell ref="AB9:AH9"/>
    <mergeCell ref="AI9:AL9"/>
    <mergeCell ref="Q9:V9"/>
    <mergeCell ref="W9:AA9"/>
  </mergeCells>
  <hyperlinks>
    <hyperlink ref="A1" location="'СП-Почетна'!A1" display="СП_Почетна"/>
  </hyperlinks>
  <printOptions/>
  <pageMargins left="0.1968503937007874" right="0.1968503937007874" top="0.1968503937007874" bottom="0.5905511811023623" header="0.31496062992125984" footer="0.1968503937007874"/>
  <pageSetup horizontalDpi="600" verticalDpi="600" orientation="landscape" paperSize="9" scale="95" r:id="rId1"/>
  <headerFooter>
    <oddHeader>&amp;R&amp;P (&amp;N)
</oddHeader>
    <oddFooter>&amp;LИзработил:________________&amp;CКонтолирал:_______________&amp;RОдобрил:__________________</oddFooter>
  </headerFooter>
  <colBreaks count="2" manualBreakCount="2">
    <brk id="16" min="3" max="42" man="1"/>
    <brk id="27" min="3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AB44"/>
  <sheetViews>
    <sheetView showGridLines="0" tabSelected="1" zoomScalePageLayoutView="0" workbookViewId="0" topLeftCell="A1">
      <pane xSplit="2" ySplit="11" topLeftCell="C2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K33" sqref="K33"/>
    </sheetView>
  </sheetViews>
  <sheetFormatPr defaultColWidth="9.140625" defaultRowHeight="12.75" outlineLevelCol="1"/>
  <cols>
    <col min="1" max="1" width="28.00390625" style="376" customWidth="1"/>
    <col min="2" max="2" width="4.421875" style="377" customWidth="1"/>
    <col min="3" max="9" width="9.7109375" style="375" customWidth="1"/>
    <col min="10" max="10" width="9.140625" style="375" customWidth="1"/>
    <col min="11" max="13" width="9.7109375" style="375" customWidth="1"/>
    <col min="14" max="19" width="8.00390625" style="375" customWidth="1"/>
    <col min="20" max="20" width="8.57421875" style="375" customWidth="1"/>
    <col min="21" max="24" width="8.00390625" style="375" customWidth="1" outlineLevel="1"/>
    <col min="25" max="25" width="8.00390625" style="375" customWidth="1"/>
    <col min="26" max="26" width="8.00390625" style="375" customWidth="1" outlineLevel="1"/>
    <col min="27" max="27" width="8.57421875" style="375" customWidth="1" outlineLevel="1"/>
    <col min="28" max="28" width="9.140625" style="307" customWidth="1"/>
    <col min="29" max="16384" width="9.140625" style="375" customWidth="1"/>
  </cols>
  <sheetData>
    <row r="1" spans="1:28" s="373" customFormat="1" ht="14.25" customHeight="1">
      <c r="A1" s="146" t="s">
        <v>672</v>
      </c>
      <c r="B1" s="378"/>
      <c r="C1" s="379"/>
      <c r="D1" s="379"/>
      <c r="E1" s="379"/>
      <c r="F1" s="379"/>
      <c r="G1" s="380"/>
      <c r="H1" s="381"/>
      <c r="I1" s="381"/>
      <c r="J1" s="381"/>
      <c r="K1" s="381"/>
      <c r="L1" s="381"/>
      <c r="M1" s="381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</row>
    <row r="2" spans="1:28" s="373" customFormat="1" ht="14.25" customHeight="1">
      <c r="A2" s="382"/>
      <c r="B2" s="383"/>
      <c r="C2" s="384"/>
      <c r="D2" s="384"/>
      <c r="E2" s="384"/>
      <c r="F2" s="384"/>
      <c r="G2" s="381"/>
      <c r="H2" s="381"/>
      <c r="I2" s="381"/>
      <c r="J2" s="381"/>
      <c r="K2" s="381"/>
      <c r="L2" s="381"/>
      <c r="M2" s="381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</row>
    <row r="3" spans="1:28" s="373" customFormat="1" ht="14.25" customHeight="1">
      <c r="A3" s="668" t="str">
        <f>'СП-Почетна'!C23</f>
        <v>(група)</v>
      </c>
      <c r="B3" s="385"/>
      <c r="C3" s="386"/>
      <c r="D3" s="386"/>
      <c r="E3" s="386"/>
      <c r="F3" s="387"/>
      <c r="G3" s="388"/>
      <c r="H3" s="388"/>
      <c r="I3" s="388"/>
      <c r="J3" s="388"/>
      <c r="K3" s="388"/>
      <c r="L3" s="388"/>
      <c r="M3" s="388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79"/>
    </row>
    <row r="4" spans="1:28" s="373" customFormat="1" ht="14.25" customHeight="1">
      <c r="A4" s="153" t="str">
        <f>'СП-Почетна'!C22</f>
        <v>(назив на друштво)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  <c r="AA4" s="379"/>
      <c r="AB4" s="379"/>
    </row>
    <row r="5" spans="1:28" s="373" customFormat="1" ht="14.25" customHeight="1">
      <c r="A5" s="155" t="str">
        <f>'СП-Почетна'!C24</f>
        <v>(период)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</row>
    <row r="6" spans="1:28" s="374" customFormat="1" ht="13.5" customHeight="1">
      <c r="A6" s="631" t="str">
        <f>'СП-Почетна'!C25</f>
        <v>(тековна година)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</row>
    <row r="7" spans="2:28" ht="18" customHeight="1">
      <c r="B7" s="392"/>
      <c r="C7" s="392" t="s">
        <v>360</v>
      </c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 t="s">
        <v>360</v>
      </c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09"/>
    </row>
    <row r="8" spans="1:28" ht="6.75" customHeight="1" thickBot="1">
      <c r="A8" s="393"/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  <c r="AA8" s="393"/>
      <c r="AB8" s="309"/>
    </row>
    <row r="9" spans="1:28" ht="24.75" customHeight="1" thickTop="1">
      <c r="A9" s="1440"/>
      <c r="B9" s="1441"/>
      <c r="C9" s="1446" t="s">
        <v>361</v>
      </c>
      <c r="D9" s="1447"/>
      <c r="E9" s="1447"/>
      <c r="F9" s="1447"/>
      <c r="G9" s="1447"/>
      <c r="H9" s="1447"/>
      <c r="I9" s="1447"/>
      <c r="J9" s="1447"/>
      <c r="K9" s="1448"/>
      <c r="L9" s="1448"/>
      <c r="M9" s="1449"/>
      <c r="N9" s="1450" t="s">
        <v>362</v>
      </c>
      <c r="O9" s="1451"/>
      <c r="P9" s="1451"/>
      <c r="Q9" s="1451"/>
      <c r="R9" s="1451"/>
      <c r="S9" s="1451"/>
      <c r="T9" s="1452"/>
      <c r="U9" s="1450" t="s">
        <v>363</v>
      </c>
      <c r="V9" s="1451"/>
      <c r="W9" s="1451"/>
      <c r="X9" s="1451"/>
      <c r="Y9" s="1451"/>
      <c r="Z9" s="1451"/>
      <c r="AA9" s="1453"/>
      <c r="AB9" s="309"/>
    </row>
    <row r="10" spans="1:28" ht="50.25" customHeight="1">
      <c r="A10" s="1442"/>
      <c r="B10" s="1443"/>
      <c r="C10" s="310" t="s">
        <v>364</v>
      </c>
      <c r="D10" s="311" t="s">
        <v>542</v>
      </c>
      <c r="E10" s="311" t="s">
        <v>365</v>
      </c>
      <c r="F10" s="311" t="s">
        <v>366</v>
      </c>
      <c r="G10" s="311" t="s">
        <v>367</v>
      </c>
      <c r="H10" s="311" t="s">
        <v>368</v>
      </c>
      <c r="I10" s="311" t="s">
        <v>369</v>
      </c>
      <c r="J10" s="311" t="s">
        <v>640</v>
      </c>
      <c r="K10" s="311" t="s">
        <v>370</v>
      </c>
      <c r="L10" s="311" t="s">
        <v>540</v>
      </c>
      <c r="M10" s="313" t="s">
        <v>889</v>
      </c>
      <c r="N10" s="310" t="s">
        <v>364</v>
      </c>
      <c r="O10" s="311" t="s">
        <v>365</v>
      </c>
      <c r="P10" s="311" t="s">
        <v>366</v>
      </c>
      <c r="Q10" s="311" t="s">
        <v>641</v>
      </c>
      <c r="R10" s="311" t="s">
        <v>919</v>
      </c>
      <c r="S10" s="311" t="s">
        <v>370</v>
      </c>
      <c r="T10" s="313" t="s">
        <v>540</v>
      </c>
      <c r="U10" s="310" t="s">
        <v>364</v>
      </c>
      <c r="V10" s="311" t="s">
        <v>365</v>
      </c>
      <c r="W10" s="311" t="s">
        <v>366</v>
      </c>
      <c r="X10" s="311" t="s">
        <v>641</v>
      </c>
      <c r="Y10" s="311" t="s">
        <v>919</v>
      </c>
      <c r="Z10" s="311" t="s">
        <v>370</v>
      </c>
      <c r="AA10" s="316" t="s">
        <v>540</v>
      </c>
      <c r="AB10" s="309"/>
    </row>
    <row r="11" spans="1:28" ht="12.75" customHeight="1">
      <c r="A11" s="1444"/>
      <c r="B11" s="1445"/>
      <c r="C11" s="322" t="s">
        <v>288</v>
      </c>
      <c r="D11" s="318" t="s">
        <v>293</v>
      </c>
      <c r="E11" s="318" t="s">
        <v>295</v>
      </c>
      <c r="F11" s="318" t="s">
        <v>313</v>
      </c>
      <c r="G11" s="318" t="s">
        <v>314</v>
      </c>
      <c r="H11" s="318" t="s">
        <v>315</v>
      </c>
      <c r="I11" s="319" t="s">
        <v>316</v>
      </c>
      <c r="J11" s="319" t="s">
        <v>317</v>
      </c>
      <c r="K11" s="319" t="s">
        <v>371</v>
      </c>
      <c r="L11" s="319" t="s">
        <v>400</v>
      </c>
      <c r="M11" s="937" t="s">
        <v>401</v>
      </c>
      <c r="N11" s="322" t="s">
        <v>318</v>
      </c>
      <c r="O11" s="318" t="s">
        <v>319</v>
      </c>
      <c r="P11" s="318" t="s">
        <v>320</v>
      </c>
      <c r="Q11" s="318" t="s">
        <v>321</v>
      </c>
      <c r="R11" s="318" t="s">
        <v>322</v>
      </c>
      <c r="S11" s="318" t="s">
        <v>372</v>
      </c>
      <c r="T11" s="937" t="s">
        <v>490</v>
      </c>
      <c r="U11" s="322" t="s">
        <v>323</v>
      </c>
      <c r="V11" s="318" t="s">
        <v>324</v>
      </c>
      <c r="W11" s="318" t="s">
        <v>325</v>
      </c>
      <c r="X11" s="318" t="s">
        <v>326</v>
      </c>
      <c r="Y11" s="318" t="s">
        <v>327</v>
      </c>
      <c r="Z11" s="318" t="s">
        <v>328</v>
      </c>
      <c r="AA11" s="883" t="s">
        <v>920</v>
      </c>
      <c r="AB11" s="309"/>
    </row>
    <row r="12" spans="1:28" ht="12.75" customHeight="1">
      <c r="A12" s="327" t="s">
        <v>334</v>
      </c>
      <c r="B12" s="394" t="s">
        <v>10</v>
      </c>
      <c r="C12" s="415">
        <f>'СП-1 (н.о.)'!E12</f>
        <v>0</v>
      </c>
      <c r="D12" s="27"/>
      <c r="E12" s="413">
        <f>'СП-1 (н.о.)'!I12</f>
        <v>0</v>
      </c>
      <c r="F12" s="27"/>
      <c r="G12" s="27"/>
      <c r="H12" s="27"/>
      <c r="I12" s="27"/>
      <c r="J12" s="27"/>
      <c r="K12" s="27"/>
      <c r="L12" s="27"/>
      <c r="M12" s="28"/>
      <c r="N12" s="26"/>
      <c r="O12" s="27"/>
      <c r="P12" s="27"/>
      <c r="Q12" s="27"/>
      <c r="R12" s="27"/>
      <c r="S12" s="27"/>
      <c r="T12" s="28"/>
      <c r="U12" s="26"/>
      <c r="V12" s="27"/>
      <c r="W12" s="27"/>
      <c r="X12" s="27"/>
      <c r="Y12" s="27"/>
      <c r="Z12" s="27"/>
      <c r="AA12" s="30"/>
      <c r="AB12" s="309"/>
    </row>
    <row r="13" spans="1:28" ht="12.75" customHeight="1">
      <c r="A13" s="329" t="s">
        <v>335</v>
      </c>
      <c r="B13" s="395" t="s">
        <v>29</v>
      </c>
      <c r="C13" s="405">
        <f>'СП-1 (н.о.)'!E22</f>
        <v>0</v>
      </c>
      <c r="D13" s="32"/>
      <c r="E13" s="406">
        <f>'СП-1 (н.о.)'!I22</f>
        <v>0</v>
      </c>
      <c r="F13" s="32"/>
      <c r="G13" s="32"/>
      <c r="H13" s="32"/>
      <c r="I13" s="32"/>
      <c r="J13" s="32"/>
      <c r="K13" s="32"/>
      <c r="L13" s="32"/>
      <c r="M13" s="33"/>
      <c r="N13" s="31"/>
      <c r="O13" s="32"/>
      <c r="P13" s="32"/>
      <c r="Q13" s="32"/>
      <c r="R13" s="32"/>
      <c r="S13" s="32"/>
      <c r="T13" s="33"/>
      <c r="U13" s="31"/>
      <c r="V13" s="32"/>
      <c r="W13" s="32"/>
      <c r="X13" s="32"/>
      <c r="Y13" s="32"/>
      <c r="Z13" s="32"/>
      <c r="AA13" s="35"/>
      <c r="AB13" s="309"/>
    </row>
    <row r="14" spans="1:28" ht="12.75" customHeight="1">
      <c r="A14" s="329" t="s">
        <v>336</v>
      </c>
      <c r="B14" s="395" t="s">
        <v>34</v>
      </c>
      <c r="C14" s="405">
        <f>'СП-1 (н.о.)'!E26</f>
        <v>0</v>
      </c>
      <c r="D14" s="32"/>
      <c r="E14" s="406">
        <f>'СП-1 (н.о.)'!I26</f>
        <v>0</v>
      </c>
      <c r="F14" s="32"/>
      <c r="G14" s="32"/>
      <c r="H14" s="32"/>
      <c r="I14" s="32"/>
      <c r="J14" s="32"/>
      <c r="K14" s="32"/>
      <c r="L14" s="861"/>
      <c r="M14" s="33"/>
      <c r="N14" s="31"/>
      <c r="O14" s="32"/>
      <c r="P14" s="32"/>
      <c r="Q14" s="32"/>
      <c r="R14" s="32"/>
      <c r="S14" s="32"/>
      <c r="T14" s="863"/>
      <c r="U14" s="31"/>
      <c r="V14" s="32"/>
      <c r="W14" s="32"/>
      <c r="X14" s="32"/>
      <c r="Y14" s="32"/>
      <c r="Z14" s="32"/>
      <c r="AA14" s="865"/>
      <c r="AB14" s="309"/>
    </row>
    <row r="15" spans="1:28" ht="12.75" customHeight="1">
      <c r="A15" s="329" t="s">
        <v>337</v>
      </c>
      <c r="B15" s="395" t="s">
        <v>39</v>
      </c>
      <c r="C15" s="405">
        <f>'СП-1 (н.о.)'!E29</f>
        <v>0</v>
      </c>
      <c r="D15" s="32"/>
      <c r="E15" s="406">
        <f>'СП-1 (н.о.)'!I29</f>
        <v>0</v>
      </c>
      <c r="F15" s="32"/>
      <c r="G15" s="32"/>
      <c r="H15" s="32"/>
      <c r="I15" s="32"/>
      <c r="J15" s="32"/>
      <c r="K15" s="32"/>
      <c r="L15" s="861"/>
      <c r="M15" s="33"/>
      <c r="N15" s="31"/>
      <c r="O15" s="32"/>
      <c r="P15" s="32"/>
      <c r="Q15" s="32"/>
      <c r="R15" s="32"/>
      <c r="S15" s="32"/>
      <c r="T15" s="863"/>
      <c r="U15" s="31"/>
      <c r="V15" s="32"/>
      <c r="W15" s="32"/>
      <c r="X15" s="32"/>
      <c r="Y15" s="32"/>
      <c r="Z15" s="32"/>
      <c r="AA15" s="865"/>
      <c r="AB15" s="309"/>
    </row>
    <row r="16" spans="1:28" ht="12.75" customHeight="1">
      <c r="A16" s="329" t="s">
        <v>338</v>
      </c>
      <c r="B16" s="395" t="s">
        <v>45</v>
      </c>
      <c r="C16" s="405">
        <f>'СП-1 (н.о.)'!E32</f>
        <v>0</v>
      </c>
      <c r="D16" s="32"/>
      <c r="E16" s="406">
        <f>'СП-1 (н.о.)'!I32</f>
        <v>0</v>
      </c>
      <c r="F16" s="32"/>
      <c r="G16" s="32"/>
      <c r="H16" s="32"/>
      <c r="I16" s="32"/>
      <c r="J16" s="32"/>
      <c r="K16" s="32"/>
      <c r="L16" s="861"/>
      <c r="M16" s="33"/>
      <c r="N16" s="31"/>
      <c r="O16" s="32"/>
      <c r="P16" s="32"/>
      <c r="Q16" s="32"/>
      <c r="R16" s="32"/>
      <c r="S16" s="32"/>
      <c r="T16" s="863"/>
      <c r="U16" s="31"/>
      <c r="V16" s="32"/>
      <c r="W16" s="32"/>
      <c r="X16" s="32"/>
      <c r="Y16" s="32"/>
      <c r="Z16" s="32"/>
      <c r="AA16" s="865"/>
      <c r="AB16" s="309"/>
    </row>
    <row r="17" spans="1:28" ht="12.75" customHeight="1">
      <c r="A17" s="329" t="s">
        <v>339</v>
      </c>
      <c r="B17" s="395" t="s">
        <v>51</v>
      </c>
      <c r="C17" s="405">
        <f>'СП-1 (н.о.)'!E35</f>
        <v>0</v>
      </c>
      <c r="D17" s="32"/>
      <c r="E17" s="406">
        <f>'СП-1 (н.о.)'!I35</f>
        <v>0</v>
      </c>
      <c r="F17" s="32"/>
      <c r="G17" s="32"/>
      <c r="H17" s="32"/>
      <c r="I17" s="32"/>
      <c r="J17" s="32"/>
      <c r="K17" s="32"/>
      <c r="L17" s="861"/>
      <c r="M17" s="33"/>
      <c r="N17" s="31"/>
      <c r="O17" s="32"/>
      <c r="P17" s="32"/>
      <c r="Q17" s="32"/>
      <c r="R17" s="32"/>
      <c r="S17" s="32"/>
      <c r="T17" s="863"/>
      <c r="U17" s="31"/>
      <c r="V17" s="32"/>
      <c r="W17" s="32"/>
      <c r="X17" s="32"/>
      <c r="Y17" s="32"/>
      <c r="Z17" s="32"/>
      <c r="AA17" s="865"/>
      <c r="AB17" s="309"/>
    </row>
    <row r="18" spans="1:28" ht="12.75" customHeight="1">
      <c r="A18" s="329" t="s">
        <v>340</v>
      </c>
      <c r="B18" s="395" t="s">
        <v>57</v>
      </c>
      <c r="C18" s="405">
        <f>'СП-1 (н.о.)'!E38</f>
        <v>0</v>
      </c>
      <c r="D18" s="32"/>
      <c r="E18" s="406">
        <f>'СП-1 (н.о.)'!I38</f>
        <v>0</v>
      </c>
      <c r="F18" s="32"/>
      <c r="G18" s="32"/>
      <c r="H18" s="32"/>
      <c r="I18" s="32"/>
      <c r="J18" s="32"/>
      <c r="K18" s="32"/>
      <c r="L18" s="861"/>
      <c r="M18" s="33"/>
      <c r="N18" s="31"/>
      <c r="O18" s="32"/>
      <c r="P18" s="32"/>
      <c r="Q18" s="32"/>
      <c r="R18" s="32"/>
      <c r="S18" s="32"/>
      <c r="T18" s="863"/>
      <c r="U18" s="31"/>
      <c r="V18" s="32"/>
      <c r="W18" s="32"/>
      <c r="X18" s="32"/>
      <c r="Y18" s="32"/>
      <c r="Z18" s="32"/>
      <c r="AA18" s="865"/>
      <c r="AB18" s="309"/>
    </row>
    <row r="19" spans="1:28" ht="12.75" customHeight="1">
      <c r="A19" s="329" t="s">
        <v>341</v>
      </c>
      <c r="B19" s="395" t="s">
        <v>64</v>
      </c>
      <c r="C19" s="405">
        <f>'СП-1 (н.о.)'!E42</f>
        <v>0</v>
      </c>
      <c r="D19" s="32">
        <f>SUM(D20:D21)</f>
        <v>0</v>
      </c>
      <c r="E19" s="406">
        <f>'СП-1 (н.о.)'!I42</f>
        <v>0</v>
      </c>
      <c r="F19" s="406">
        <f>SUM(F20:F21)</f>
        <v>0</v>
      </c>
      <c r="G19" s="406">
        <f aca="true" t="shared" si="0" ref="G19:W19">SUM(G20:G21)</f>
        <v>0</v>
      </c>
      <c r="H19" s="406">
        <f t="shared" si="0"/>
        <v>0</v>
      </c>
      <c r="I19" s="406">
        <f t="shared" si="0"/>
        <v>0</v>
      </c>
      <c r="J19" s="406">
        <f t="shared" si="0"/>
        <v>0</v>
      </c>
      <c r="K19" s="406">
        <f>SUM(K20:K21)</f>
        <v>0</v>
      </c>
      <c r="L19" s="861"/>
      <c r="M19" s="407">
        <f t="shared" si="0"/>
        <v>0</v>
      </c>
      <c r="N19" s="405">
        <f t="shared" si="0"/>
        <v>0</v>
      </c>
      <c r="O19" s="406">
        <f t="shared" si="0"/>
        <v>0</v>
      </c>
      <c r="P19" s="406">
        <f t="shared" si="0"/>
        <v>0</v>
      </c>
      <c r="Q19" s="406">
        <f>SUM(Q20:Q21)</f>
        <v>0</v>
      </c>
      <c r="R19" s="406">
        <f>SUM(R20:R21)</f>
        <v>0</v>
      </c>
      <c r="S19" s="406">
        <f>SUM(S20:S21)</f>
        <v>0</v>
      </c>
      <c r="T19" s="863"/>
      <c r="U19" s="405">
        <f t="shared" si="0"/>
        <v>0</v>
      </c>
      <c r="V19" s="406">
        <f t="shared" si="0"/>
        <v>0</v>
      </c>
      <c r="W19" s="406">
        <f t="shared" si="0"/>
        <v>0</v>
      </c>
      <c r="X19" s="406">
        <f>SUM(X20:X21)</f>
        <v>0</v>
      </c>
      <c r="Y19" s="406">
        <f>SUM(Y20:Y21)</f>
        <v>0</v>
      </c>
      <c r="Z19" s="406">
        <f>SUM(Z20:Z21)</f>
        <v>0</v>
      </c>
      <c r="AA19" s="865"/>
      <c r="AB19" s="309"/>
    </row>
    <row r="20" spans="1:28" ht="12.75" customHeight="1">
      <c r="A20" s="331" t="s">
        <v>342</v>
      </c>
      <c r="B20" s="396" t="s">
        <v>66</v>
      </c>
      <c r="C20" s="409">
        <f>'СП-1 (н.о.)'!E43</f>
        <v>0</v>
      </c>
      <c r="D20" s="938"/>
      <c r="E20" s="410">
        <f>'СП-1 (н.о.)'!I43</f>
        <v>0</v>
      </c>
      <c r="F20" s="37"/>
      <c r="G20" s="37"/>
      <c r="H20" s="37"/>
      <c r="I20" s="37"/>
      <c r="J20" s="37"/>
      <c r="K20" s="37"/>
      <c r="L20" s="862"/>
      <c r="M20" s="38"/>
      <c r="N20" s="36"/>
      <c r="O20" s="37"/>
      <c r="P20" s="37"/>
      <c r="Q20" s="37"/>
      <c r="R20" s="37"/>
      <c r="S20" s="37"/>
      <c r="T20" s="864"/>
      <c r="U20" s="36"/>
      <c r="V20" s="37"/>
      <c r="W20" s="37"/>
      <c r="X20" s="37"/>
      <c r="Y20" s="37"/>
      <c r="Z20" s="37"/>
      <c r="AA20" s="866"/>
      <c r="AB20" s="309"/>
    </row>
    <row r="21" spans="1:28" ht="12.75" customHeight="1">
      <c r="A21" s="331" t="s">
        <v>343</v>
      </c>
      <c r="B21" s="396" t="s">
        <v>79</v>
      </c>
      <c r="C21" s="409">
        <f>'СП-1 (н.о.)'!E50</f>
        <v>0</v>
      </c>
      <c r="D21" s="938"/>
      <c r="E21" s="410">
        <f>'СП-1 (н.о.)'!I50</f>
        <v>0</v>
      </c>
      <c r="F21" s="37"/>
      <c r="G21" s="37"/>
      <c r="H21" s="37"/>
      <c r="I21" s="37"/>
      <c r="J21" s="37"/>
      <c r="K21" s="37"/>
      <c r="L21" s="862"/>
      <c r="M21" s="38"/>
      <c r="N21" s="36"/>
      <c r="O21" s="37"/>
      <c r="P21" s="37"/>
      <c r="Q21" s="37"/>
      <c r="R21" s="37"/>
      <c r="S21" s="37"/>
      <c r="T21" s="864"/>
      <c r="U21" s="36"/>
      <c r="V21" s="37"/>
      <c r="W21" s="37"/>
      <c r="X21" s="37"/>
      <c r="Y21" s="37"/>
      <c r="Z21" s="37"/>
      <c r="AA21" s="866"/>
      <c r="AB21" s="309"/>
    </row>
    <row r="22" spans="1:28" ht="12.75" customHeight="1">
      <c r="A22" s="329" t="s">
        <v>344</v>
      </c>
      <c r="B22" s="395" t="s">
        <v>92</v>
      </c>
      <c r="C22" s="405">
        <f>'СП-1 (н.о.)'!E58</f>
        <v>0</v>
      </c>
      <c r="D22" s="32">
        <f>SUM(D23:D24)</f>
        <v>0</v>
      </c>
      <c r="E22" s="406">
        <f>'СП-1 (н.о.)'!I58</f>
        <v>0</v>
      </c>
      <c r="F22" s="406">
        <f>SUM(F23:F24)</f>
        <v>0</v>
      </c>
      <c r="G22" s="406">
        <f aca="true" t="shared" si="1" ref="G22:W22">SUM(G23:G24)</f>
        <v>0</v>
      </c>
      <c r="H22" s="406">
        <f t="shared" si="1"/>
        <v>0</v>
      </c>
      <c r="I22" s="406">
        <f t="shared" si="1"/>
        <v>0</v>
      </c>
      <c r="J22" s="406">
        <f t="shared" si="1"/>
        <v>0</v>
      </c>
      <c r="K22" s="406">
        <f>SUM(K23:K24)</f>
        <v>0</v>
      </c>
      <c r="L22" s="861"/>
      <c r="M22" s="407">
        <f t="shared" si="1"/>
        <v>0</v>
      </c>
      <c r="N22" s="405">
        <f t="shared" si="1"/>
        <v>0</v>
      </c>
      <c r="O22" s="406">
        <f t="shared" si="1"/>
        <v>0</v>
      </c>
      <c r="P22" s="406">
        <f t="shared" si="1"/>
        <v>0</v>
      </c>
      <c r="Q22" s="406">
        <f>SUM(Q23:Q24)</f>
        <v>0</v>
      </c>
      <c r="R22" s="406">
        <f>SUM(R23:R24)</f>
        <v>0</v>
      </c>
      <c r="S22" s="406">
        <f>SUM(S23:S24)</f>
        <v>0</v>
      </c>
      <c r="T22" s="863"/>
      <c r="U22" s="405">
        <f t="shared" si="1"/>
        <v>0</v>
      </c>
      <c r="V22" s="406">
        <f t="shared" si="1"/>
        <v>0</v>
      </c>
      <c r="W22" s="406">
        <f t="shared" si="1"/>
        <v>0</v>
      </c>
      <c r="X22" s="406">
        <f>SUM(X23:X24)</f>
        <v>0</v>
      </c>
      <c r="Y22" s="406">
        <f>SUM(Y23:Y24)</f>
        <v>0</v>
      </c>
      <c r="Z22" s="406">
        <f>SUM(Z23:Z24)</f>
        <v>0</v>
      </c>
      <c r="AA22" s="865"/>
      <c r="AB22" s="309"/>
    </row>
    <row r="23" spans="1:28" ht="12.75" customHeight="1">
      <c r="A23" s="331" t="s">
        <v>342</v>
      </c>
      <c r="B23" s="396" t="s">
        <v>93</v>
      </c>
      <c r="C23" s="409">
        <f>'СП-1 (н.о.)'!E59</f>
        <v>0</v>
      </c>
      <c r="D23" s="938"/>
      <c r="E23" s="410">
        <f>'СП-1 (н.о.)'!I59</f>
        <v>0</v>
      </c>
      <c r="F23" s="37"/>
      <c r="G23" s="37"/>
      <c r="H23" s="37"/>
      <c r="I23" s="37"/>
      <c r="J23" s="37"/>
      <c r="K23" s="37"/>
      <c r="L23" s="862"/>
      <c r="M23" s="38"/>
      <c r="N23" s="36"/>
      <c r="O23" s="37"/>
      <c r="P23" s="37"/>
      <c r="Q23" s="37"/>
      <c r="R23" s="37"/>
      <c r="S23" s="37"/>
      <c r="T23" s="864"/>
      <c r="U23" s="36"/>
      <c r="V23" s="37"/>
      <c r="W23" s="37"/>
      <c r="X23" s="37"/>
      <c r="Y23" s="37"/>
      <c r="Z23" s="37"/>
      <c r="AA23" s="866"/>
      <c r="AB23" s="309"/>
    </row>
    <row r="24" spans="1:28" ht="12.75" customHeight="1">
      <c r="A24" s="331" t="s">
        <v>343</v>
      </c>
      <c r="B24" s="396" t="s">
        <v>100</v>
      </c>
      <c r="C24" s="409">
        <f>'СП-1 (н.о.)'!E66</f>
        <v>0</v>
      </c>
      <c r="D24" s="938"/>
      <c r="E24" s="410">
        <f>'СП-1 (н.о.)'!I66</f>
        <v>0</v>
      </c>
      <c r="F24" s="37"/>
      <c r="G24" s="37"/>
      <c r="H24" s="37"/>
      <c r="I24" s="37"/>
      <c r="J24" s="37"/>
      <c r="K24" s="37"/>
      <c r="L24" s="862"/>
      <c r="M24" s="38"/>
      <c r="N24" s="36"/>
      <c r="O24" s="37"/>
      <c r="P24" s="37"/>
      <c r="Q24" s="37"/>
      <c r="R24" s="37"/>
      <c r="S24" s="37"/>
      <c r="T24" s="864"/>
      <c r="U24" s="36"/>
      <c r="V24" s="37"/>
      <c r="W24" s="37"/>
      <c r="X24" s="37"/>
      <c r="Y24" s="37"/>
      <c r="Z24" s="37"/>
      <c r="AA24" s="866"/>
      <c r="AB24" s="309"/>
    </row>
    <row r="25" spans="1:28" ht="12.75" customHeight="1">
      <c r="A25" s="329" t="s">
        <v>345</v>
      </c>
      <c r="B25" s="395" t="s">
        <v>110</v>
      </c>
      <c r="C25" s="405">
        <f>'СП-1 (н.о.)'!E74</f>
        <v>0</v>
      </c>
      <c r="D25" s="32">
        <f>SUM(D26:D27)</f>
        <v>0</v>
      </c>
      <c r="E25" s="406">
        <f>'СП-1 (н.о.)'!I74</f>
        <v>0</v>
      </c>
      <c r="F25" s="406">
        <f>SUM(F26:F27)</f>
        <v>0</v>
      </c>
      <c r="G25" s="406">
        <f aca="true" t="shared" si="2" ref="G25:W25">SUM(G26:G27)</f>
        <v>0</v>
      </c>
      <c r="H25" s="406">
        <f t="shared" si="2"/>
        <v>0</v>
      </c>
      <c r="I25" s="406">
        <f t="shared" si="2"/>
        <v>0</v>
      </c>
      <c r="J25" s="406">
        <f t="shared" si="2"/>
        <v>0</v>
      </c>
      <c r="K25" s="406">
        <f>SUM(K26:K27)</f>
        <v>0</v>
      </c>
      <c r="L25" s="861"/>
      <c r="M25" s="407">
        <f t="shared" si="2"/>
        <v>0</v>
      </c>
      <c r="N25" s="405">
        <f t="shared" si="2"/>
        <v>0</v>
      </c>
      <c r="O25" s="406">
        <f t="shared" si="2"/>
        <v>0</v>
      </c>
      <c r="P25" s="406">
        <f t="shared" si="2"/>
        <v>0</v>
      </c>
      <c r="Q25" s="406">
        <f>SUM(Q26:Q27)</f>
        <v>0</v>
      </c>
      <c r="R25" s="406">
        <f>SUM(R26:R27)</f>
        <v>0</v>
      </c>
      <c r="S25" s="406">
        <f>SUM(S26:S27)</f>
        <v>0</v>
      </c>
      <c r="T25" s="863"/>
      <c r="U25" s="405">
        <f t="shared" si="2"/>
        <v>0</v>
      </c>
      <c r="V25" s="406">
        <f t="shared" si="2"/>
        <v>0</v>
      </c>
      <c r="W25" s="406">
        <f t="shared" si="2"/>
        <v>0</v>
      </c>
      <c r="X25" s="406">
        <f>SUM(X26:X27)</f>
        <v>0</v>
      </c>
      <c r="Y25" s="406">
        <f>SUM(Y26:Y27)</f>
        <v>0</v>
      </c>
      <c r="Z25" s="406">
        <f>SUM(Z26:Z27)</f>
        <v>0</v>
      </c>
      <c r="AA25" s="865"/>
      <c r="AB25" s="309"/>
    </row>
    <row r="26" spans="1:28" ht="12.75" customHeight="1">
      <c r="A26" s="331" t="s">
        <v>342</v>
      </c>
      <c r="B26" s="396" t="s">
        <v>111</v>
      </c>
      <c r="C26" s="409">
        <f>'СП-1 (н.о.)'!E75</f>
        <v>0</v>
      </c>
      <c r="D26" s="938"/>
      <c r="E26" s="410">
        <f>'СП-1 (н.о.)'!I75</f>
        <v>0</v>
      </c>
      <c r="F26" s="37"/>
      <c r="G26" s="37"/>
      <c r="H26" s="37"/>
      <c r="I26" s="37"/>
      <c r="J26" s="37"/>
      <c r="K26" s="37"/>
      <c r="L26" s="862"/>
      <c r="M26" s="38"/>
      <c r="N26" s="36"/>
      <c r="O26" s="37"/>
      <c r="P26" s="37"/>
      <c r="Q26" s="37"/>
      <c r="R26" s="37"/>
      <c r="S26" s="37"/>
      <c r="T26" s="864"/>
      <c r="U26" s="36"/>
      <c r="V26" s="37"/>
      <c r="W26" s="37"/>
      <c r="X26" s="37"/>
      <c r="Y26" s="37"/>
      <c r="Z26" s="37"/>
      <c r="AA26" s="866"/>
      <c r="AB26" s="309"/>
    </row>
    <row r="27" spans="1:28" ht="12.75" customHeight="1">
      <c r="A27" s="331" t="s">
        <v>343</v>
      </c>
      <c r="B27" s="396" t="s">
        <v>118</v>
      </c>
      <c r="C27" s="409">
        <f>'СП-1 (н.о.)'!E82</f>
        <v>0</v>
      </c>
      <c r="D27" s="938"/>
      <c r="E27" s="410">
        <f>'СП-1 (н.о.)'!I82</f>
        <v>0</v>
      </c>
      <c r="F27" s="37"/>
      <c r="G27" s="37"/>
      <c r="H27" s="37"/>
      <c r="I27" s="37"/>
      <c r="J27" s="37"/>
      <c r="K27" s="37"/>
      <c r="L27" s="862"/>
      <c r="M27" s="38"/>
      <c r="N27" s="36"/>
      <c r="O27" s="37"/>
      <c r="P27" s="37"/>
      <c r="Q27" s="37"/>
      <c r="R27" s="37"/>
      <c r="S27" s="37"/>
      <c r="T27" s="864"/>
      <c r="U27" s="36"/>
      <c r="V27" s="37"/>
      <c r="W27" s="37"/>
      <c r="X27" s="37"/>
      <c r="Y27" s="37"/>
      <c r="Z27" s="37"/>
      <c r="AA27" s="866"/>
      <c r="AB27" s="309"/>
    </row>
    <row r="28" spans="1:28" ht="12.75" customHeight="1">
      <c r="A28" s="329" t="s">
        <v>346</v>
      </c>
      <c r="B28" s="395" t="s">
        <v>128</v>
      </c>
      <c r="C28" s="405">
        <f>'СП-1 (н.о.)'!E90</f>
        <v>0</v>
      </c>
      <c r="D28" s="32">
        <f>D29+D33+D34</f>
        <v>0</v>
      </c>
      <c r="E28" s="406">
        <f>'СП-1 (н.о.)'!I90</f>
        <v>0</v>
      </c>
      <c r="F28" s="406">
        <f>F29+F33+F34</f>
        <v>0</v>
      </c>
      <c r="G28" s="406">
        <f aca="true" t="shared" si="3" ref="G28:W28">G29+G33+G34</f>
        <v>0</v>
      </c>
      <c r="H28" s="406">
        <f t="shared" si="3"/>
        <v>0</v>
      </c>
      <c r="I28" s="406">
        <f t="shared" si="3"/>
        <v>0</v>
      </c>
      <c r="J28" s="406">
        <f t="shared" si="3"/>
        <v>0</v>
      </c>
      <c r="K28" s="406">
        <f>K29+K33+K34</f>
        <v>0</v>
      </c>
      <c r="L28" s="861"/>
      <c r="M28" s="407">
        <f t="shared" si="3"/>
        <v>0</v>
      </c>
      <c r="N28" s="405">
        <f t="shared" si="3"/>
        <v>0</v>
      </c>
      <c r="O28" s="406">
        <f t="shared" si="3"/>
        <v>0</v>
      </c>
      <c r="P28" s="406">
        <f t="shared" si="3"/>
        <v>0</v>
      </c>
      <c r="Q28" s="406">
        <f>Q29+Q33+Q34</f>
        <v>0</v>
      </c>
      <c r="R28" s="406">
        <f>R29+R33+R34</f>
        <v>0</v>
      </c>
      <c r="S28" s="406">
        <f>S29+S33+S34</f>
        <v>0</v>
      </c>
      <c r="T28" s="863"/>
      <c r="U28" s="405">
        <f t="shared" si="3"/>
        <v>0</v>
      </c>
      <c r="V28" s="406">
        <f t="shared" si="3"/>
        <v>0</v>
      </c>
      <c r="W28" s="406">
        <f t="shared" si="3"/>
        <v>0</v>
      </c>
      <c r="X28" s="406">
        <f>X29+X33+X34</f>
        <v>0</v>
      </c>
      <c r="Y28" s="406">
        <f>Y29+Y33+Y34</f>
        <v>0</v>
      </c>
      <c r="Z28" s="406">
        <f>Z29+Z33+Z34</f>
        <v>0</v>
      </c>
      <c r="AA28" s="865"/>
      <c r="AB28" s="309"/>
    </row>
    <row r="29" spans="1:28" ht="12.75" customHeight="1">
      <c r="A29" s="331" t="s">
        <v>347</v>
      </c>
      <c r="B29" s="396" t="s">
        <v>288</v>
      </c>
      <c r="C29" s="409">
        <f>SUM(C30:C32)</f>
        <v>0</v>
      </c>
      <c r="D29" s="938">
        <f>SUM(D30:D32)</f>
        <v>0</v>
      </c>
      <c r="E29" s="410">
        <f>SUM(E30:E32)</f>
        <v>0</v>
      </c>
      <c r="F29" s="410">
        <f>SUM(F30:F32)</f>
        <v>0</v>
      </c>
      <c r="G29" s="410">
        <f aca="true" t="shared" si="4" ref="G29:W29">SUM(G30:G32)</f>
        <v>0</v>
      </c>
      <c r="H29" s="410">
        <f t="shared" si="4"/>
        <v>0</v>
      </c>
      <c r="I29" s="410">
        <f t="shared" si="4"/>
        <v>0</v>
      </c>
      <c r="J29" s="410">
        <f t="shared" si="4"/>
        <v>0</v>
      </c>
      <c r="K29" s="410">
        <f>SUM(K30:K32)</f>
        <v>0</v>
      </c>
      <c r="L29" s="862"/>
      <c r="M29" s="411">
        <f t="shared" si="4"/>
        <v>0</v>
      </c>
      <c r="N29" s="409">
        <f t="shared" si="4"/>
        <v>0</v>
      </c>
      <c r="O29" s="410">
        <f t="shared" si="4"/>
        <v>0</v>
      </c>
      <c r="P29" s="410">
        <f t="shared" si="4"/>
        <v>0</v>
      </c>
      <c r="Q29" s="410">
        <f>SUM(Q30:Q32)</f>
        <v>0</v>
      </c>
      <c r="R29" s="410">
        <f>SUM(R30:R32)</f>
        <v>0</v>
      </c>
      <c r="S29" s="410">
        <f>SUM(S30:S32)</f>
        <v>0</v>
      </c>
      <c r="T29" s="864"/>
      <c r="U29" s="409">
        <f t="shared" si="4"/>
        <v>0</v>
      </c>
      <c r="V29" s="410">
        <f t="shared" si="4"/>
        <v>0</v>
      </c>
      <c r="W29" s="410">
        <f t="shared" si="4"/>
        <v>0</v>
      </c>
      <c r="X29" s="410">
        <f>SUM(X30:X32)</f>
        <v>0</v>
      </c>
      <c r="Y29" s="410">
        <f>SUM(Y30:Y32)</f>
        <v>0</v>
      </c>
      <c r="Z29" s="410">
        <f>SUM(Z30:Z32)</f>
        <v>0</v>
      </c>
      <c r="AA29" s="866"/>
      <c r="AB29" s="309"/>
    </row>
    <row r="30" spans="1:28" ht="12.75" customHeight="1">
      <c r="A30" s="333" t="s">
        <v>348</v>
      </c>
      <c r="B30" s="396" t="s">
        <v>130</v>
      </c>
      <c r="C30" s="409">
        <f>'СП-1 (н.о.)'!E91</f>
        <v>0</v>
      </c>
      <c r="D30" s="938"/>
      <c r="E30" s="410">
        <f>'СП-1 (н.о.)'!I91</f>
        <v>0</v>
      </c>
      <c r="F30" s="37"/>
      <c r="G30" s="37">
        <f>'СП-2 (н.о.)'!O13</f>
        <v>0</v>
      </c>
      <c r="H30" s="37"/>
      <c r="I30" s="37">
        <f>'СП-2 (н.о.)'!R13</f>
        <v>0</v>
      </c>
      <c r="J30" s="37">
        <f>'СП-2 (н.о.)'!S13</f>
        <v>0</v>
      </c>
      <c r="K30" s="37">
        <f>'СП-2 (н.о.)'!H13</f>
        <v>0</v>
      </c>
      <c r="L30" s="862"/>
      <c r="M30" s="38"/>
      <c r="N30" s="36"/>
      <c r="O30" s="37"/>
      <c r="P30" s="37"/>
      <c r="Q30" s="37"/>
      <c r="R30" s="37"/>
      <c r="S30" s="37"/>
      <c r="T30" s="864"/>
      <c r="U30" s="36"/>
      <c r="V30" s="37"/>
      <c r="W30" s="37"/>
      <c r="X30" s="37"/>
      <c r="Y30" s="37"/>
      <c r="Z30" s="37"/>
      <c r="AA30" s="866"/>
      <c r="AB30" s="309"/>
    </row>
    <row r="31" spans="1:28" ht="12.75" customHeight="1">
      <c r="A31" s="333" t="s">
        <v>349</v>
      </c>
      <c r="B31" s="396" t="s">
        <v>157</v>
      </c>
      <c r="C31" s="409">
        <f>'СП-1 (н.о.)'!E105</f>
        <v>0</v>
      </c>
      <c r="D31" s="938"/>
      <c r="E31" s="410">
        <f>'СП-1 (н.о.)'!I105</f>
        <v>0</v>
      </c>
      <c r="F31" s="37"/>
      <c r="G31" s="37">
        <f>'СП-2 (н.о.)'!O27</f>
        <v>0</v>
      </c>
      <c r="H31" s="37"/>
      <c r="I31" s="37">
        <f>'СП-2 (н.о.)'!R27</f>
        <v>0</v>
      </c>
      <c r="J31" s="37">
        <f>'СП-2 (н.о.)'!S27</f>
        <v>0</v>
      </c>
      <c r="K31" s="37">
        <f>'СП-2 (н.о.)'!H27</f>
        <v>0</v>
      </c>
      <c r="L31" s="862"/>
      <c r="M31" s="38"/>
      <c r="N31" s="36"/>
      <c r="O31" s="37"/>
      <c r="P31" s="37"/>
      <c r="Q31" s="37"/>
      <c r="R31" s="37"/>
      <c r="S31" s="37"/>
      <c r="T31" s="864"/>
      <c r="U31" s="36"/>
      <c r="V31" s="37"/>
      <c r="W31" s="37"/>
      <c r="X31" s="37"/>
      <c r="Y31" s="37"/>
      <c r="Z31" s="37"/>
      <c r="AA31" s="866"/>
      <c r="AB31" s="309"/>
    </row>
    <row r="32" spans="1:28" ht="12.75" customHeight="1">
      <c r="A32" s="333" t="s">
        <v>723</v>
      </c>
      <c r="B32" s="396" t="s">
        <v>167</v>
      </c>
      <c r="C32" s="409">
        <f>'СП-1 (н.о.)'!E114</f>
        <v>0</v>
      </c>
      <c r="D32" s="938"/>
      <c r="E32" s="410">
        <f>'СП-1 (н.о.)'!I114</f>
        <v>0</v>
      </c>
      <c r="F32" s="37"/>
      <c r="G32" s="37">
        <f>'СП-2 (н.о.)'!O36</f>
        <v>0</v>
      </c>
      <c r="H32" s="37"/>
      <c r="I32" s="37">
        <f>'СП-2 (н.о.)'!R36</f>
        <v>0</v>
      </c>
      <c r="J32" s="37">
        <f>'СП-2 (н.о.)'!S36</f>
        <v>0</v>
      </c>
      <c r="K32" s="37">
        <f>'СП-2 (н.о.)'!H36</f>
        <v>0</v>
      </c>
      <c r="L32" s="862"/>
      <c r="M32" s="38"/>
      <c r="N32" s="36"/>
      <c r="O32" s="37"/>
      <c r="P32" s="37"/>
      <c r="Q32" s="37"/>
      <c r="R32" s="37"/>
      <c r="S32" s="37"/>
      <c r="T32" s="864"/>
      <c r="U32" s="36"/>
      <c r="V32" s="37"/>
      <c r="W32" s="37"/>
      <c r="X32" s="37"/>
      <c r="Y32" s="37"/>
      <c r="Z32" s="37"/>
      <c r="AA32" s="866"/>
      <c r="AB32" s="309"/>
    </row>
    <row r="33" spans="1:28" ht="12.75" customHeight="1">
      <c r="A33" s="331" t="s">
        <v>639</v>
      </c>
      <c r="B33" s="396" t="s">
        <v>177</v>
      </c>
      <c r="C33" s="409">
        <f>'СП-1 (н.о.)'!E124</f>
        <v>0</v>
      </c>
      <c r="D33" s="938"/>
      <c r="E33" s="410">
        <f>'СП-1 (н.о.)'!I124</f>
        <v>0</v>
      </c>
      <c r="F33" s="37"/>
      <c r="G33" s="37">
        <f>'СП-2 (н.о.)'!O46</f>
        <v>0</v>
      </c>
      <c r="H33" s="37"/>
      <c r="I33" s="37">
        <f>'СП-2 (н.о.)'!R46</f>
        <v>0</v>
      </c>
      <c r="J33" s="37">
        <f>'СП-2 (н.о.)'!S46</f>
        <v>0</v>
      </c>
      <c r="K33" s="37">
        <f>'СП-2 (н.о.)'!H46</f>
        <v>0</v>
      </c>
      <c r="L33" s="862"/>
      <c r="M33" s="38"/>
      <c r="N33" s="36"/>
      <c r="O33" s="37"/>
      <c r="P33" s="37"/>
      <c r="Q33" s="37"/>
      <c r="R33" s="37"/>
      <c r="S33" s="37"/>
      <c r="T33" s="864"/>
      <c r="U33" s="36"/>
      <c r="V33" s="37"/>
      <c r="W33" s="37"/>
      <c r="X33" s="37"/>
      <c r="Y33" s="37"/>
      <c r="Z33" s="37"/>
      <c r="AA33" s="866"/>
      <c r="AB33" s="309"/>
    </row>
    <row r="34" spans="1:28" ht="12.75" customHeight="1">
      <c r="A34" s="331" t="s">
        <v>350</v>
      </c>
      <c r="B34" s="396" t="s">
        <v>179</v>
      </c>
      <c r="C34" s="409">
        <f>'СП-1 (н.о.)'!E123+'СП-1 (н.о.)'!E125</f>
        <v>0</v>
      </c>
      <c r="D34" s="938"/>
      <c r="E34" s="410">
        <f>'СП-1 (н.о.)'!I123+'СП-1 (н.о.)'!I125</f>
        <v>0</v>
      </c>
      <c r="F34" s="37"/>
      <c r="G34" s="37">
        <f>'СП-2 (н.о.)'!O45+'СП-2 (н.о.)'!O47</f>
        <v>0</v>
      </c>
      <c r="H34" s="37"/>
      <c r="I34" s="37">
        <f>'СП-2 (н.о.)'!R45+'СП-2 (н.о.)'!R47</f>
        <v>0</v>
      </c>
      <c r="J34" s="37">
        <f>'СП-2 (н.о.)'!S45+'СП-2 (н.о.)'!S47</f>
        <v>0</v>
      </c>
      <c r="K34" s="37">
        <f>'СП-2 (н.о.)'!H45+'СП-2 (н.о.)'!H47</f>
        <v>0</v>
      </c>
      <c r="L34" s="862"/>
      <c r="M34" s="38"/>
      <c r="N34" s="36"/>
      <c r="O34" s="37"/>
      <c r="P34" s="37"/>
      <c r="Q34" s="37"/>
      <c r="R34" s="37"/>
      <c r="S34" s="37"/>
      <c r="T34" s="864"/>
      <c r="U34" s="36"/>
      <c r="V34" s="37"/>
      <c r="W34" s="37"/>
      <c r="X34" s="37"/>
      <c r="Y34" s="37"/>
      <c r="Z34" s="37"/>
      <c r="AA34" s="866"/>
      <c r="AB34" s="309"/>
    </row>
    <row r="35" spans="1:28" ht="12.75" customHeight="1">
      <c r="A35" s="329" t="s">
        <v>351</v>
      </c>
      <c r="B35" s="395" t="s">
        <v>181</v>
      </c>
      <c r="C35" s="405">
        <f>'СП-1 (н.о.)'!E126</f>
        <v>0</v>
      </c>
      <c r="D35" s="32"/>
      <c r="E35" s="406">
        <f>'СП-1 (н.о.)'!I126</f>
        <v>0</v>
      </c>
      <c r="F35" s="32"/>
      <c r="G35" s="32"/>
      <c r="H35" s="32"/>
      <c r="I35" s="32"/>
      <c r="J35" s="32"/>
      <c r="K35" s="32"/>
      <c r="L35" s="861"/>
      <c r="M35" s="33"/>
      <c r="N35" s="31"/>
      <c r="O35" s="32"/>
      <c r="P35" s="32"/>
      <c r="Q35" s="32"/>
      <c r="R35" s="32"/>
      <c r="S35" s="32"/>
      <c r="T35" s="863"/>
      <c r="U35" s="31"/>
      <c r="V35" s="32"/>
      <c r="W35" s="32"/>
      <c r="X35" s="32"/>
      <c r="Y35" s="32"/>
      <c r="Z35" s="32"/>
      <c r="AA35" s="865"/>
      <c r="AB35" s="309"/>
    </row>
    <row r="36" spans="1:28" ht="12.75" customHeight="1">
      <c r="A36" s="329" t="s">
        <v>352</v>
      </c>
      <c r="B36" s="395" t="s">
        <v>187</v>
      </c>
      <c r="C36" s="405">
        <f>'СП-1 (н.о.)'!E130</f>
        <v>0</v>
      </c>
      <c r="D36" s="32"/>
      <c r="E36" s="406">
        <f>'СП-1 (н.о.)'!I130</f>
        <v>0</v>
      </c>
      <c r="F36" s="32"/>
      <c r="G36" s="32"/>
      <c r="H36" s="32"/>
      <c r="I36" s="32"/>
      <c r="J36" s="32"/>
      <c r="K36" s="32"/>
      <c r="L36" s="861"/>
      <c r="M36" s="33"/>
      <c r="N36" s="31"/>
      <c r="O36" s="32"/>
      <c r="P36" s="32"/>
      <c r="Q36" s="32"/>
      <c r="R36" s="32"/>
      <c r="S36" s="32"/>
      <c r="T36" s="863"/>
      <c r="U36" s="31"/>
      <c r="V36" s="32"/>
      <c r="W36" s="32"/>
      <c r="X36" s="32"/>
      <c r="Y36" s="32"/>
      <c r="Z36" s="32"/>
      <c r="AA36" s="865"/>
      <c r="AB36" s="309"/>
    </row>
    <row r="37" spans="1:28" ht="12.75" customHeight="1">
      <c r="A37" s="329" t="s">
        <v>353</v>
      </c>
      <c r="B37" s="395" t="s">
        <v>194</v>
      </c>
      <c r="C37" s="405">
        <f>'СП-1 (н.о.)'!E134</f>
        <v>0</v>
      </c>
      <c r="D37" s="32"/>
      <c r="E37" s="406">
        <f>'СП-1 (н.о.)'!I134</f>
        <v>0</v>
      </c>
      <c r="F37" s="32"/>
      <c r="G37" s="32"/>
      <c r="H37" s="32"/>
      <c r="I37" s="32"/>
      <c r="J37" s="32"/>
      <c r="K37" s="32"/>
      <c r="L37" s="861"/>
      <c r="M37" s="33"/>
      <c r="N37" s="31"/>
      <c r="O37" s="32"/>
      <c r="P37" s="32"/>
      <c r="Q37" s="32"/>
      <c r="R37" s="32"/>
      <c r="S37" s="32"/>
      <c r="T37" s="863"/>
      <c r="U37" s="31"/>
      <c r="V37" s="32"/>
      <c r="W37" s="32"/>
      <c r="X37" s="32"/>
      <c r="Y37" s="32"/>
      <c r="Z37" s="32"/>
      <c r="AA37" s="865"/>
      <c r="AB37" s="309"/>
    </row>
    <row r="38" spans="1:28" ht="12.75" customHeight="1">
      <c r="A38" s="329" t="s">
        <v>354</v>
      </c>
      <c r="B38" s="395" t="s">
        <v>236</v>
      </c>
      <c r="C38" s="405">
        <f>'СП-1 (н.о.)'!E155</f>
        <v>0</v>
      </c>
      <c r="D38" s="32"/>
      <c r="E38" s="406">
        <f>'СП-1 (н.о.)'!I155</f>
        <v>0</v>
      </c>
      <c r="F38" s="32"/>
      <c r="G38" s="32"/>
      <c r="H38" s="32"/>
      <c r="I38" s="32"/>
      <c r="J38" s="32"/>
      <c r="K38" s="32"/>
      <c r="L38" s="861"/>
      <c r="M38" s="33"/>
      <c r="N38" s="31"/>
      <c r="O38" s="32"/>
      <c r="P38" s="32"/>
      <c r="Q38" s="32"/>
      <c r="R38" s="32"/>
      <c r="S38" s="32"/>
      <c r="T38" s="863"/>
      <c r="U38" s="31"/>
      <c r="V38" s="32"/>
      <c r="W38" s="32"/>
      <c r="X38" s="32"/>
      <c r="Y38" s="32"/>
      <c r="Z38" s="32"/>
      <c r="AA38" s="865"/>
      <c r="AB38" s="309"/>
    </row>
    <row r="39" spans="1:28" ht="12.75">
      <c r="A39" s="329" t="s">
        <v>355</v>
      </c>
      <c r="B39" s="395" t="s">
        <v>246</v>
      </c>
      <c r="C39" s="405">
        <f>'СП-1 (н.о.)'!E160</f>
        <v>0</v>
      </c>
      <c r="D39" s="32"/>
      <c r="E39" s="406">
        <f>'СП-1 (н.о.)'!I160</f>
        <v>0</v>
      </c>
      <c r="F39" s="32"/>
      <c r="G39" s="32"/>
      <c r="H39" s="32"/>
      <c r="I39" s="32"/>
      <c r="J39" s="32"/>
      <c r="K39" s="32"/>
      <c r="L39" s="861"/>
      <c r="M39" s="33"/>
      <c r="N39" s="31"/>
      <c r="O39" s="32"/>
      <c r="P39" s="32"/>
      <c r="Q39" s="32"/>
      <c r="R39" s="32"/>
      <c r="S39" s="32"/>
      <c r="T39" s="863"/>
      <c r="U39" s="31"/>
      <c r="V39" s="32"/>
      <c r="W39" s="32"/>
      <c r="X39" s="32"/>
      <c r="Y39" s="32"/>
      <c r="Z39" s="32"/>
      <c r="AA39" s="865"/>
      <c r="AB39" s="309"/>
    </row>
    <row r="40" spans="1:28" ht="12.75">
      <c r="A40" s="329" t="s">
        <v>356</v>
      </c>
      <c r="B40" s="395" t="s">
        <v>251</v>
      </c>
      <c r="C40" s="405">
        <f>'СП-1 (н.о.)'!E163</f>
        <v>0</v>
      </c>
      <c r="D40" s="32"/>
      <c r="E40" s="406">
        <f>'СП-1 (н.о.)'!I163</f>
        <v>0</v>
      </c>
      <c r="F40" s="32"/>
      <c r="G40" s="32"/>
      <c r="H40" s="32"/>
      <c r="I40" s="32"/>
      <c r="J40" s="32"/>
      <c r="K40" s="32"/>
      <c r="L40" s="861"/>
      <c r="M40" s="33"/>
      <c r="N40" s="31"/>
      <c r="O40" s="32"/>
      <c r="P40" s="32"/>
      <c r="Q40" s="32"/>
      <c r="R40" s="32"/>
      <c r="S40" s="32"/>
      <c r="T40" s="863"/>
      <c r="U40" s="31"/>
      <c r="V40" s="32"/>
      <c r="W40" s="32"/>
      <c r="X40" s="32"/>
      <c r="Y40" s="32"/>
      <c r="Z40" s="32"/>
      <c r="AA40" s="865"/>
      <c r="AB40" s="309"/>
    </row>
    <row r="41" spans="1:28" ht="12.75">
      <c r="A41" s="329" t="s">
        <v>357</v>
      </c>
      <c r="B41" s="395" t="s">
        <v>263</v>
      </c>
      <c r="C41" s="405">
        <f>'СП-1 (н.о.)'!E169</f>
        <v>0</v>
      </c>
      <c r="D41" s="32"/>
      <c r="E41" s="406">
        <f>'СП-1 (н.о.)'!I169</f>
        <v>0</v>
      </c>
      <c r="F41" s="32"/>
      <c r="G41" s="32"/>
      <c r="H41" s="32"/>
      <c r="I41" s="32"/>
      <c r="J41" s="32"/>
      <c r="K41" s="32"/>
      <c r="L41" s="861"/>
      <c r="M41" s="33"/>
      <c r="N41" s="31"/>
      <c r="O41" s="32"/>
      <c r="P41" s="32"/>
      <c r="Q41" s="32"/>
      <c r="R41" s="32"/>
      <c r="S41" s="32"/>
      <c r="T41" s="863"/>
      <c r="U41" s="31"/>
      <c r="V41" s="32"/>
      <c r="W41" s="32"/>
      <c r="X41" s="32"/>
      <c r="Y41" s="32"/>
      <c r="Z41" s="32"/>
      <c r="AA41" s="865"/>
      <c r="AB41" s="309"/>
    </row>
    <row r="42" spans="1:28" ht="13.5" thickBot="1">
      <c r="A42" s="334" t="s">
        <v>358</v>
      </c>
      <c r="B42" s="397" t="s">
        <v>269</v>
      </c>
      <c r="C42" s="416">
        <f>'СП-1 (н.о.)'!E172</f>
        <v>0</v>
      </c>
      <c r="D42" s="62"/>
      <c r="E42" s="414">
        <f>'СП-1 (н.о.)'!I172</f>
        <v>0</v>
      </c>
      <c r="F42" s="41"/>
      <c r="G42" s="41"/>
      <c r="H42" s="41"/>
      <c r="I42" s="41"/>
      <c r="J42" s="41"/>
      <c r="K42" s="41"/>
      <c r="L42" s="867"/>
      <c r="M42" s="42"/>
      <c r="N42" s="40"/>
      <c r="O42" s="41"/>
      <c r="P42" s="41"/>
      <c r="Q42" s="41"/>
      <c r="R42" s="41"/>
      <c r="S42" s="41"/>
      <c r="T42" s="868"/>
      <c r="U42" s="40"/>
      <c r="V42" s="41"/>
      <c r="W42" s="41"/>
      <c r="X42" s="41"/>
      <c r="Y42" s="41"/>
      <c r="Z42" s="41"/>
      <c r="AA42" s="869"/>
      <c r="AB42" s="309"/>
    </row>
    <row r="43" spans="1:28" ht="14.25" thickBot="1" thickTop="1">
      <c r="A43" s="336" t="s">
        <v>359</v>
      </c>
      <c r="B43" s="1260" t="s">
        <v>814</v>
      </c>
      <c r="C43" s="400">
        <f>SUM(C12:C18,C25,C28,C35:C42)</f>
        <v>0</v>
      </c>
      <c r="D43" s="401">
        <f>SUM(D12:D18,D25,D28,D35:D42)</f>
        <v>0</v>
      </c>
      <c r="E43" s="401">
        <f aca="true" t="shared" si="5" ref="E43:AA43">SUM(E12:E18,E25,E28,E35:E42)</f>
        <v>0</v>
      </c>
      <c r="F43" s="401">
        <f t="shared" si="5"/>
        <v>0</v>
      </c>
      <c r="G43" s="401">
        <f t="shared" si="5"/>
        <v>0</v>
      </c>
      <c r="H43" s="401">
        <f t="shared" si="5"/>
        <v>0</v>
      </c>
      <c r="I43" s="401">
        <f t="shared" si="5"/>
        <v>0</v>
      </c>
      <c r="J43" s="401">
        <f t="shared" si="5"/>
        <v>0</v>
      </c>
      <c r="K43" s="401">
        <f>SUM(K12:K18,K25,K28,K35:K42)</f>
        <v>0</v>
      </c>
      <c r="L43" s="401">
        <f>SUM(L12:L18,L25,L28,L35:L42)</f>
        <v>0</v>
      </c>
      <c r="M43" s="402">
        <f t="shared" si="5"/>
        <v>0</v>
      </c>
      <c r="N43" s="400">
        <f t="shared" si="5"/>
        <v>0</v>
      </c>
      <c r="O43" s="401">
        <f t="shared" si="5"/>
        <v>0</v>
      </c>
      <c r="P43" s="401">
        <f t="shared" si="5"/>
        <v>0</v>
      </c>
      <c r="Q43" s="401">
        <f>SUM(Q12:Q18,Q25,Q28,Q35:Q42)</f>
        <v>0</v>
      </c>
      <c r="R43" s="401">
        <f>SUM(R12:R18,R25,R28,R35:R42)</f>
        <v>0</v>
      </c>
      <c r="S43" s="401">
        <f>SUM(S12:S18,S25,S28,S35:S42)</f>
        <v>0</v>
      </c>
      <c r="T43" s="402">
        <f t="shared" si="5"/>
        <v>0</v>
      </c>
      <c r="U43" s="400">
        <f t="shared" si="5"/>
        <v>0</v>
      </c>
      <c r="V43" s="401">
        <f t="shared" si="5"/>
        <v>0</v>
      </c>
      <c r="W43" s="401">
        <f t="shared" si="5"/>
        <v>0</v>
      </c>
      <c r="X43" s="401">
        <f>SUM(X12:X18,X25,X28,X35:X42)</f>
        <v>0</v>
      </c>
      <c r="Y43" s="401">
        <f>SUM(Y12:Y18,Y25,Y28,Y35:Y42)</f>
        <v>0</v>
      </c>
      <c r="Z43" s="401">
        <f>SUM(Z12:Z18,Z25,Z28,Z35:Z42)</f>
        <v>0</v>
      </c>
      <c r="AA43" s="404">
        <f t="shared" si="5"/>
        <v>0</v>
      </c>
      <c r="AB43" s="309"/>
    </row>
    <row r="44" spans="1:28" ht="13.5" thickTop="1">
      <c r="A44" s="398"/>
      <c r="B44" s="399"/>
      <c r="C44" s="393"/>
      <c r="D44" s="393"/>
      <c r="E44" s="393"/>
      <c r="F44" s="393"/>
      <c r="G44" s="393"/>
      <c r="H44" s="393"/>
      <c r="I44" s="393"/>
      <c r="J44" s="393"/>
      <c r="K44" s="393"/>
      <c r="L44" s="393"/>
      <c r="M44" s="393"/>
      <c r="N44" s="393"/>
      <c r="O44" s="393"/>
      <c r="P44" s="393"/>
      <c r="Q44" s="393"/>
      <c r="R44" s="393"/>
      <c r="S44" s="393"/>
      <c r="T44" s="393"/>
      <c r="U44" s="393"/>
      <c r="V44" s="393"/>
      <c r="W44" s="393"/>
      <c r="X44" s="393"/>
      <c r="Y44" s="393"/>
      <c r="Z44" s="393"/>
      <c r="AA44" s="393"/>
      <c r="AB44" s="309"/>
    </row>
  </sheetData>
  <sheetProtection/>
  <mergeCells count="4">
    <mergeCell ref="A9:B11"/>
    <mergeCell ref="C9:M9"/>
    <mergeCell ref="N9:T9"/>
    <mergeCell ref="U9:AA9"/>
  </mergeCells>
  <hyperlinks>
    <hyperlink ref="A1" location="'СП-Почетна'!A1" display="SP_Почетна"/>
  </hyperlinks>
  <printOptions/>
  <pageMargins left="0.1968503937007874" right="0.1968503937007874" top="0.1968503937007874" bottom="0.5905511811023623" header="0.3937007874015748" footer="0.1968503937007874"/>
  <pageSetup horizontalDpi="600" verticalDpi="600" orientation="landscape" paperSize="9" scale="95" r:id="rId1"/>
  <headerFooter alignWithMargins="0">
    <oddHeader>&amp;R&amp;P (&amp;N)</oddHeader>
    <oddFooter>&amp;LИзработил:________________&amp;CКонтролирал:______________&amp;RОдобрил:__________________</oddFooter>
  </headerFooter>
  <colBreaks count="1" manualBreakCount="1">
    <brk id="13" min="3" max="4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O113"/>
  <sheetViews>
    <sheetView showGridLines="0" zoomScalePageLayoutView="0" workbookViewId="0" topLeftCell="A1">
      <pane ySplit="11" topLeftCell="A94" activePane="bottomLeft" state="frozen"/>
      <selection pane="topLeft" activeCell="A1" sqref="A1"/>
      <selection pane="bottomLeft" activeCell="D11" sqref="D11"/>
    </sheetView>
  </sheetViews>
  <sheetFormatPr defaultColWidth="9.140625" defaultRowHeight="12.75"/>
  <cols>
    <col min="1" max="1" width="3.140625" style="307" customWidth="1"/>
    <col min="2" max="2" width="8.28125" style="307" customWidth="1"/>
    <col min="3" max="3" width="9.140625" style="307" customWidth="1"/>
    <col min="4" max="4" width="7.8515625" style="307" customWidth="1"/>
    <col min="5" max="5" width="7.7109375" style="307" customWidth="1"/>
    <col min="6" max="6" width="8.57421875" style="307" customWidth="1"/>
    <col min="7" max="12" width="9.140625" style="307" customWidth="1"/>
    <col min="13" max="16384" width="9.140625" style="307" customWidth="1"/>
  </cols>
  <sheetData>
    <row r="1" spans="1:12" ht="15" customHeight="1">
      <c r="A1" s="1469" t="s">
        <v>672</v>
      </c>
      <c r="B1" s="1469"/>
      <c r="C1" s="309"/>
      <c r="D1" s="309"/>
      <c r="E1" s="309"/>
      <c r="F1" s="309"/>
      <c r="G1" s="309"/>
      <c r="H1" s="309"/>
      <c r="I1" s="309"/>
      <c r="J1" s="309"/>
      <c r="K1" s="309"/>
      <c r="L1" s="309"/>
    </row>
    <row r="2" spans="1:12" ht="12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</row>
    <row r="3" spans="1:12" ht="14.25" customHeight="1">
      <c r="A3" s="1473" t="str">
        <f>'СП-Почетна'!C23</f>
        <v>(група)</v>
      </c>
      <c r="B3" s="1473"/>
      <c r="C3" s="1473"/>
      <c r="D3" s="1473"/>
      <c r="E3" s="710"/>
      <c r="F3" s="309"/>
      <c r="G3" s="309"/>
      <c r="H3" s="309"/>
      <c r="I3" s="309"/>
      <c r="J3" s="1470"/>
      <c r="K3" s="1470"/>
      <c r="L3" s="309"/>
    </row>
    <row r="4" spans="1:12" ht="15" customHeight="1">
      <c r="A4" s="1471" t="str">
        <f>'СП-Почетна'!C22</f>
        <v>(назив на друштво)</v>
      </c>
      <c r="B4" s="1471"/>
      <c r="C4" s="1471"/>
      <c r="D4" s="309"/>
      <c r="E4" s="309"/>
      <c r="F4" s="309"/>
      <c r="G4" s="309"/>
      <c r="H4" s="309"/>
      <c r="I4" s="309"/>
      <c r="J4" s="309"/>
      <c r="K4" s="309"/>
      <c r="L4" s="309"/>
    </row>
    <row r="5" spans="1:12" ht="15" customHeight="1">
      <c r="A5" s="1472" t="str">
        <f>'СП-Почетна'!C24</f>
        <v>(период)</v>
      </c>
      <c r="B5" s="1472"/>
      <c r="C5" s="1472"/>
      <c r="D5" s="309"/>
      <c r="E5" s="309"/>
      <c r="F5" s="309"/>
      <c r="G5" s="309"/>
      <c r="H5" s="309"/>
      <c r="I5" s="309"/>
      <c r="J5" s="309"/>
      <c r="K5" s="309"/>
      <c r="L5" s="309"/>
    </row>
    <row r="6" spans="1:12" ht="12.75" customHeight="1">
      <c r="A6" s="1474" t="str">
        <f>'СП-Почетна'!C25</f>
        <v>(тековна година)</v>
      </c>
      <c r="B6" s="1474"/>
      <c r="C6" s="1474"/>
      <c r="D6" s="309"/>
      <c r="E6" s="309"/>
      <c r="F6" s="309"/>
      <c r="G6" s="309"/>
      <c r="H6" s="309"/>
      <c r="I6" s="309"/>
      <c r="J6" s="309"/>
      <c r="K6" s="309"/>
      <c r="L6" s="309"/>
    </row>
    <row r="7" spans="1:12" ht="15" customHeight="1">
      <c r="A7" s="1475" t="s">
        <v>877</v>
      </c>
      <c r="B7" s="1475"/>
      <c r="C7" s="1475"/>
      <c r="D7" s="1475"/>
      <c r="E7" s="1475"/>
      <c r="F7" s="1475"/>
      <c r="G7" s="1475"/>
      <c r="H7" s="1475"/>
      <c r="I7" s="1475"/>
      <c r="J7" s="1475"/>
      <c r="K7" s="1475"/>
      <c r="L7" s="309"/>
    </row>
    <row r="8" spans="1:12" ht="15" customHeight="1" thickBot="1">
      <c r="A8" s="418"/>
      <c r="B8" s="418"/>
      <c r="C8" s="309"/>
      <c r="D8" s="309"/>
      <c r="E8" s="309"/>
      <c r="F8" s="309"/>
      <c r="G8" s="309"/>
      <c r="H8" s="309"/>
      <c r="I8" s="309"/>
      <c r="J8" s="309"/>
      <c r="K8" s="309"/>
      <c r="L8" s="309"/>
    </row>
    <row r="9" spans="1:13" ht="34.5" customHeight="1" thickBot="1" thickTop="1">
      <c r="A9" s="1459"/>
      <c r="B9" s="1460"/>
      <c r="C9" s="1477" t="s">
        <v>392</v>
      </c>
      <c r="D9" s="1467" t="s">
        <v>304</v>
      </c>
      <c r="E9" s="1467" t="s">
        <v>373</v>
      </c>
      <c r="F9" s="1467" t="s">
        <v>374</v>
      </c>
      <c r="G9" s="1465" t="s">
        <v>375</v>
      </c>
      <c r="H9" s="1466"/>
      <c r="I9" s="1465" t="s">
        <v>376</v>
      </c>
      <c r="J9" s="1466"/>
      <c r="K9" s="1465" t="s">
        <v>717</v>
      </c>
      <c r="L9" s="1476"/>
      <c r="M9" s="309"/>
    </row>
    <row r="10" spans="1:13" ht="34.5" customHeight="1" thickTop="1">
      <c r="A10" s="1461" t="s">
        <v>890</v>
      </c>
      <c r="B10" s="1462"/>
      <c r="C10" s="1478"/>
      <c r="D10" s="1468"/>
      <c r="E10" s="1468"/>
      <c r="F10" s="1468"/>
      <c r="G10" s="419" t="s">
        <v>377</v>
      </c>
      <c r="H10" s="420" t="s">
        <v>378</v>
      </c>
      <c r="I10" s="419" t="s">
        <v>377</v>
      </c>
      <c r="J10" s="420" t="s">
        <v>378</v>
      </c>
      <c r="K10" s="419" t="s">
        <v>377</v>
      </c>
      <c r="L10" s="421" t="s">
        <v>378</v>
      </c>
      <c r="M10" s="309"/>
    </row>
    <row r="11" spans="1:13" ht="12.75">
      <c r="A11" s="1463"/>
      <c r="B11" s="1464"/>
      <c r="C11" s="762" t="s">
        <v>288</v>
      </c>
      <c r="D11" s="447" t="s">
        <v>745</v>
      </c>
      <c r="E11" s="447" t="s">
        <v>293</v>
      </c>
      <c r="F11" s="447" t="s">
        <v>295</v>
      </c>
      <c r="G11" s="446" t="s">
        <v>313</v>
      </c>
      <c r="H11" s="447" t="s">
        <v>314</v>
      </c>
      <c r="I11" s="446" t="s">
        <v>315</v>
      </c>
      <c r="J11" s="447" t="s">
        <v>316</v>
      </c>
      <c r="K11" s="447" t="s">
        <v>317</v>
      </c>
      <c r="L11" s="448" t="s">
        <v>371</v>
      </c>
      <c r="M11" s="309"/>
    </row>
    <row r="12" spans="1:13" ht="12.75" customHeight="1">
      <c r="A12" s="1454" t="s">
        <v>699</v>
      </c>
      <c r="B12" s="426" t="s">
        <v>772</v>
      </c>
      <c r="C12" s="430">
        <f aca="true" t="shared" si="0" ref="C12:L12">SUM(C13:C25)</f>
        <v>0</v>
      </c>
      <c r="D12" s="431">
        <f>SUM(D13:D25)</f>
        <v>0</v>
      </c>
      <c r="E12" s="431">
        <f t="shared" si="0"/>
        <v>0</v>
      </c>
      <c r="F12" s="431">
        <f>SUM(F13:F25)</f>
        <v>0</v>
      </c>
      <c r="G12" s="431">
        <f t="shared" si="0"/>
        <v>0</v>
      </c>
      <c r="H12" s="431">
        <f t="shared" si="0"/>
        <v>0</v>
      </c>
      <c r="I12" s="431">
        <f>SUM(I13:I25)</f>
        <v>0</v>
      </c>
      <c r="J12" s="431">
        <f>SUM(J13:J25)</f>
        <v>0</v>
      </c>
      <c r="K12" s="431">
        <f t="shared" si="0"/>
        <v>0</v>
      </c>
      <c r="L12" s="432">
        <f t="shared" si="0"/>
        <v>0</v>
      </c>
      <c r="M12" s="309"/>
    </row>
    <row r="13" spans="1:15" ht="12.75">
      <c r="A13" s="1455"/>
      <c r="B13" s="427" t="s">
        <v>379</v>
      </c>
      <c r="C13" s="45"/>
      <c r="D13" s="46"/>
      <c r="E13" s="46"/>
      <c r="F13" s="46"/>
      <c r="G13" s="46"/>
      <c r="H13" s="46"/>
      <c r="I13" s="46"/>
      <c r="J13" s="46"/>
      <c r="K13" s="46"/>
      <c r="L13" s="47"/>
      <c r="M13" s="309"/>
      <c r="O13" s="417"/>
    </row>
    <row r="14" spans="1:15" ht="12.75">
      <c r="A14" s="1455"/>
      <c r="B14" s="428" t="s">
        <v>380</v>
      </c>
      <c r="C14" s="48"/>
      <c r="D14" s="49"/>
      <c r="E14" s="49"/>
      <c r="F14" s="49"/>
      <c r="G14" s="49"/>
      <c r="H14" s="49"/>
      <c r="I14" s="49"/>
      <c r="J14" s="49"/>
      <c r="K14" s="49"/>
      <c r="L14" s="50"/>
      <c r="M14" s="309"/>
      <c r="O14" s="417"/>
    </row>
    <row r="15" spans="1:13" ht="12.75">
      <c r="A15" s="1455"/>
      <c r="B15" s="428" t="s">
        <v>381</v>
      </c>
      <c r="C15" s="48"/>
      <c r="D15" s="49"/>
      <c r="E15" s="49"/>
      <c r="F15" s="49"/>
      <c r="G15" s="49"/>
      <c r="H15" s="49"/>
      <c r="I15" s="49"/>
      <c r="J15" s="49"/>
      <c r="K15" s="49"/>
      <c r="L15" s="50"/>
      <c r="M15" s="309"/>
    </row>
    <row r="16" spans="1:13" ht="12.75">
      <c r="A16" s="1455"/>
      <c r="B16" s="428" t="s">
        <v>382</v>
      </c>
      <c r="C16" s="48"/>
      <c r="D16" s="49"/>
      <c r="E16" s="49"/>
      <c r="F16" s="49"/>
      <c r="G16" s="49"/>
      <c r="H16" s="49"/>
      <c r="I16" s="49"/>
      <c r="J16" s="49"/>
      <c r="K16" s="49"/>
      <c r="L16" s="50"/>
      <c r="M16" s="309"/>
    </row>
    <row r="17" spans="1:13" ht="12.75">
      <c r="A17" s="1455"/>
      <c r="B17" s="428" t="s">
        <v>383</v>
      </c>
      <c r="C17" s="48"/>
      <c r="D17" s="49"/>
      <c r="E17" s="49"/>
      <c r="F17" s="49"/>
      <c r="G17" s="49"/>
      <c r="H17" s="49"/>
      <c r="I17" s="49"/>
      <c r="J17" s="49"/>
      <c r="K17" s="49"/>
      <c r="L17" s="50"/>
      <c r="M17" s="309"/>
    </row>
    <row r="18" spans="1:13" ht="12.75">
      <c r="A18" s="1455"/>
      <c r="B18" s="428" t="s">
        <v>384</v>
      </c>
      <c r="C18" s="48"/>
      <c r="D18" s="49"/>
      <c r="E18" s="49"/>
      <c r="F18" s="49"/>
      <c r="G18" s="49"/>
      <c r="H18" s="49"/>
      <c r="I18" s="49"/>
      <c r="J18" s="49"/>
      <c r="K18" s="49"/>
      <c r="L18" s="50"/>
      <c r="M18" s="309"/>
    </row>
    <row r="19" spans="1:13" ht="12.75">
      <c r="A19" s="1455"/>
      <c r="B19" s="428" t="s">
        <v>385</v>
      </c>
      <c r="C19" s="48"/>
      <c r="D19" s="49"/>
      <c r="E19" s="49"/>
      <c r="F19" s="49"/>
      <c r="G19" s="49"/>
      <c r="H19" s="49"/>
      <c r="I19" s="49"/>
      <c r="J19" s="49"/>
      <c r="K19" s="49"/>
      <c r="L19" s="50"/>
      <c r="M19" s="309"/>
    </row>
    <row r="20" spans="1:13" ht="12.75">
      <c r="A20" s="1455"/>
      <c r="B20" s="428" t="s">
        <v>386</v>
      </c>
      <c r="C20" s="48"/>
      <c r="D20" s="49"/>
      <c r="E20" s="49"/>
      <c r="F20" s="49"/>
      <c r="G20" s="49"/>
      <c r="H20" s="49"/>
      <c r="I20" s="49"/>
      <c r="J20" s="49"/>
      <c r="K20" s="49"/>
      <c r="L20" s="50"/>
      <c r="M20" s="309"/>
    </row>
    <row r="21" spans="1:13" ht="12.75">
      <c r="A21" s="1455"/>
      <c r="B21" s="428" t="s">
        <v>387</v>
      </c>
      <c r="C21" s="48"/>
      <c r="D21" s="49"/>
      <c r="E21" s="49"/>
      <c r="F21" s="49"/>
      <c r="G21" s="49"/>
      <c r="H21" s="49"/>
      <c r="I21" s="49"/>
      <c r="J21" s="49"/>
      <c r="K21" s="49"/>
      <c r="L21" s="50"/>
      <c r="M21" s="309"/>
    </row>
    <row r="22" spans="1:13" ht="12.75">
      <c r="A22" s="1455"/>
      <c r="B22" s="428" t="s">
        <v>388</v>
      </c>
      <c r="C22" s="48"/>
      <c r="D22" s="49"/>
      <c r="E22" s="49"/>
      <c r="F22" s="49"/>
      <c r="G22" s="49"/>
      <c r="H22" s="49"/>
      <c r="I22" s="49"/>
      <c r="J22" s="49"/>
      <c r="K22" s="49"/>
      <c r="L22" s="50"/>
      <c r="M22" s="309"/>
    </row>
    <row r="23" spans="1:13" ht="12.75">
      <c r="A23" s="1455"/>
      <c r="B23" s="428" t="s">
        <v>389</v>
      </c>
      <c r="C23" s="48"/>
      <c r="D23" s="49"/>
      <c r="E23" s="49"/>
      <c r="F23" s="49"/>
      <c r="G23" s="49"/>
      <c r="H23" s="49"/>
      <c r="I23" s="49"/>
      <c r="J23" s="49"/>
      <c r="K23" s="49"/>
      <c r="L23" s="50"/>
      <c r="M23" s="309"/>
    </row>
    <row r="24" spans="1:13" ht="12.75">
      <c r="A24" s="1455"/>
      <c r="B24" s="428" t="s">
        <v>390</v>
      </c>
      <c r="C24" s="48"/>
      <c r="D24" s="49"/>
      <c r="E24" s="49"/>
      <c r="F24" s="49"/>
      <c r="G24" s="49"/>
      <c r="H24" s="49"/>
      <c r="I24" s="49"/>
      <c r="J24" s="49"/>
      <c r="K24" s="49"/>
      <c r="L24" s="50"/>
      <c r="M24" s="309"/>
    </row>
    <row r="25" spans="1:13" ht="12.75">
      <c r="A25" s="1456"/>
      <c r="B25" s="429" t="s">
        <v>391</v>
      </c>
      <c r="C25" s="51"/>
      <c r="D25" s="52"/>
      <c r="E25" s="52"/>
      <c r="F25" s="52"/>
      <c r="G25" s="52"/>
      <c r="H25" s="52"/>
      <c r="I25" s="52"/>
      <c r="J25" s="52"/>
      <c r="K25" s="52"/>
      <c r="L25" s="53"/>
      <c r="M25" s="309"/>
    </row>
    <row r="26" spans="1:13" ht="12.75" customHeight="1">
      <c r="A26" s="1457" t="s">
        <v>693</v>
      </c>
      <c r="B26" s="433" t="s">
        <v>774</v>
      </c>
      <c r="C26" s="440">
        <f aca="true" t="shared" si="1" ref="C26:L26">SUM(C27:C39)</f>
        <v>0</v>
      </c>
      <c r="D26" s="437">
        <f>SUM(D27:D39)</f>
        <v>0</v>
      </c>
      <c r="E26" s="437">
        <f t="shared" si="1"/>
        <v>0</v>
      </c>
      <c r="F26" s="437">
        <f>SUM(F27:F39)</f>
        <v>0</v>
      </c>
      <c r="G26" s="437">
        <f t="shared" si="1"/>
        <v>0</v>
      </c>
      <c r="H26" s="437">
        <f t="shared" si="1"/>
        <v>0</v>
      </c>
      <c r="I26" s="437">
        <f>SUM(I27:I39)</f>
        <v>0</v>
      </c>
      <c r="J26" s="437">
        <f>SUM(J27:J39)</f>
        <v>0</v>
      </c>
      <c r="K26" s="437">
        <f t="shared" si="1"/>
        <v>0</v>
      </c>
      <c r="L26" s="438">
        <f t="shared" si="1"/>
        <v>0</v>
      </c>
      <c r="M26" s="309"/>
    </row>
    <row r="27" spans="1:13" ht="12.75">
      <c r="A27" s="1455"/>
      <c r="B27" s="427" t="s">
        <v>379</v>
      </c>
      <c r="C27" s="45"/>
      <c r="D27" s="46"/>
      <c r="E27" s="46"/>
      <c r="F27" s="46"/>
      <c r="G27" s="46"/>
      <c r="H27" s="46"/>
      <c r="I27" s="46"/>
      <c r="J27" s="46"/>
      <c r="K27" s="46"/>
      <c r="L27" s="47"/>
      <c r="M27" s="309"/>
    </row>
    <row r="28" spans="1:13" ht="12.75">
      <c r="A28" s="1455"/>
      <c r="B28" s="428" t="s">
        <v>380</v>
      </c>
      <c r="C28" s="48"/>
      <c r="D28" s="49"/>
      <c r="E28" s="49"/>
      <c r="F28" s="49"/>
      <c r="G28" s="49"/>
      <c r="H28" s="49"/>
      <c r="I28" s="49"/>
      <c r="J28" s="49"/>
      <c r="K28" s="49"/>
      <c r="L28" s="50"/>
      <c r="M28" s="309"/>
    </row>
    <row r="29" spans="1:13" ht="12.75">
      <c r="A29" s="1455"/>
      <c r="B29" s="428" t="s">
        <v>381</v>
      </c>
      <c r="C29" s="48"/>
      <c r="D29" s="49"/>
      <c r="E29" s="49"/>
      <c r="F29" s="49"/>
      <c r="G29" s="49"/>
      <c r="H29" s="49"/>
      <c r="I29" s="49"/>
      <c r="J29" s="49"/>
      <c r="K29" s="49"/>
      <c r="L29" s="50"/>
      <c r="M29" s="309"/>
    </row>
    <row r="30" spans="1:13" ht="12.75">
      <c r="A30" s="1455"/>
      <c r="B30" s="428" t="s">
        <v>382</v>
      </c>
      <c r="C30" s="48"/>
      <c r="D30" s="49"/>
      <c r="E30" s="49"/>
      <c r="F30" s="49"/>
      <c r="G30" s="49"/>
      <c r="H30" s="49"/>
      <c r="I30" s="49"/>
      <c r="J30" s="49"/>
      <c r="K30" s="49"/>
      <c r="L30" s="50"/>
      <c r="M30" s="309"/>
    </row>
    <row r="31" spans="1:13" ht="12.75">
      <c r="A31" s="1455"/>
      <c r="B31" s="428" t="s">
        <v>383</v>
      </c>
      <c r="C31" s="48"/>
      <c r="D31" s="49"/>
      <c r="E31" s="49"/>
      <c r="F31" s="49"/>
      <c r="G31" s="49"/>
      <c r="H31" s="49"/>
      <c r="I31" s="49"/>
      <c r="J31" s="49"/>
      <c r="K31" s="49"/>
      <c r="L31" s="50"/>
      <c r="M31" s="309"/>
    </row>
    <row r="32" spans="1:13" ht="12.75">
      <c r="A32" s="1455"/>
      <c r="B32" s="428" t="s">
        <v>384</v>
      </c>
      <c r="C32" s="48"/>
      <c r="D32" s="49"/>
      <c r="E32" s="49"/>
      <c r="F32" s="49"/>
      <c r="G32" s="49"/>
      <c r="H32" s="49"/>
      <c r="I32" s="49"/>
      <c r="J32" s="49"/>
      <c r="K32" s="49"/>
      <c r="L32" s="50"/>
      <c r="M32" s="309"/>
    </row>
    <row r="33" spans="1:13" ht="12.75">
      <c r="A33" s="1455"/>
      <c r="B33" s="428" t="s">
        <v>385</v>
      </c>
      <c r="C33" s="48"/>
      <c r="D33" s="49"/>
      <c r="E33" s="49"/>
      <c r="F33" s="49"/>
      <c r="G33" s="49"/>
      <c r="H33" s="49"/>
      <c r="I33" s="49"/>
      <c r="J33" s="49"/>
      <c r="K33" s="49"/>
      <c r="L33" s="50"/>
      <c r="M33" s="309"/>
    </row>
    <row r="34" spans="1:13" ht="12.75">
      <c r="A34" s="1455"/>
      <c r="B34" s="428" t="s">
        <v>386</v>
      </c>
      <c r="C34" s="48"/>
      <c r="D34" s="49"/>
      <c r="E34" s="49"/>
      <c r="F34" s="49"/>
      <c r="G34" s="49"/>
      <c r="H34" s="49"/>
      <c r="I34" s="49"/>
      <c r="J34" s="49"/>
      <c r="K34" s="49"/>
      <c r="L34" s="50"/>
      <c r="M34" s="309"/>
    </row>
    <row r="35" spans="1:13" ht="12.75">
      <c r="A35" s="1455"/>
      <c r="B35" s="428" t="s">
        <v>387</v>
      </c>
      <c r="C35" s="48"/>
      <c r="D35" s="49"/>
      <c r="E35" s="49"/>
      <c r="F35" s="49"/>
      <c r="G35" s="49"/>
      <c r="H35" s="49"/>
      <c r="I35" s="49"/>
      <c r="J35" s="49"/>
      <c r="K35" s="49"/>
      <c r="L35" s="50"/>
      <c r="M35" s="309"/>
    </row>
    <row r="36" spans="1:13" ht="12.75">
      <c r="A36" s="1455"/>
      <c r="B36" s="428" t="s">
        <v>388</v>
      </c>
      <c r="C36" s="48"/>
      <c r="D36" s="49"/>
      <c r="E36" s="49"/>
      <c r="F36" s="49"/>
      <c r="G36" s="49"/>
      <c r="H36" s="49"/>
      <c r="I36" s="49"/>
      <c r="J36" s="49"/>
      <c r="K36" s="49"/>
      <c r="L36" s="50"/>
      <c r="M36" s="309"/>
    </row>
    <row r="37" spans="1:13" ht="12.75">
      <c r="A37" s="1455"/>
      <c r="B37" s="428" t="s">
        <v>389</v>
      </c>
      <c r="C37" s="48"/>
      <c r="D37" s="49"/>
      <c r="E37" s="49"/>
      <c r="F37" s="49"/>
      <c r="G37" s="49"/>
      <c r="H37" s="49"/>
      <c r="I37" s="49"/>
      <c r="J37" s="49"/>
      <c r="K37" s="49"/>
      <c r="L37" s="50"/>
      <c r="M37" s="309"/>
    </row>
    <row r="38" spans="1:13" ht="12.75">
      <c r="A38" s="1455"/>
      <c r="B38" s="428" t="s">
        <v>390</v>
      </c>
      <c r="C38" s="48"/>
      <c r="D38" s="49"/>
      <c r="E38" s="49"/>
      <c r="F38" s="49"/>
      <c r="G38" s="49"/>
      <c r="H38" s="49"/>
      <c r="I38" s="49"/>
      <c r="J38" s="49"/>
      <c r="K38" s="49"/>
      <c r="L38" s="50"/>
      <c r="M38" s="309"/>
    </row>
    <row r="39" spans="1:13" ht="12.75">
      <c r="A39" s="1456"/>
      <c r="B39" s="429" t="s">
        <v>391</v>
      </c>
      <c r="C39" s="51"/>
      <c r="D39" s="52"/>
      <c r="E39" s="52"/>
      <c r="F39" s="52"/>
      <c r="G39" s="52"/>
      <c r="H39" s="52"/>
      <c r="I39" s="52"/>
      <c r="J39" s="52"/>
      <c r="K39" s="52"/>
      <c r="L39" s="53"/>
      <c r="M39" s="309"/>
    </row>
    <row r="40" spans="1:13" ht="12.75">
      <c r="A40" s="1454" t="s">
        <v>694</v>
      </c>
      <c r="B40" s="426" t="s">
        <v>775</v>
      </c>
      <c r="C40" s="439">
        <f aca="true" t="shared" si="2" ref="C40:L40">SUM(C41:C53)</f>
        <v>0</v>
      </c>
      <c r="D40" s="431">
        <f>SUM(D41:D53)</f>
        <v>0</v>
      </c>
      <c r="E40" s="431">
        <f t="shared" si="2"/>
        <v>0</v>
      </c>
      <c r="F40" s="431">
        <f>SUM(F41:F53)</f>
        <v>0</v>
      </c>
      <c r="G40" s="431">
        <f t="shared" si="2"/>
        <v>0</v>
      </c>
      <c r="H40" s="431">
        <f t="shared" si="2"/>
        <v>0</v>
      </c>
      <c r="I40" s="431">
        <f>SUM(I41:I53)</f>
        <v>0</v>
      </c>
      <c r="J40" s="431">
        <f>SUM(J41:J53)</f>
        <v>0</v>
      </c>
      <c r="K40" s="431">
        <f t="shared" si="2"/>
        <v>0</v>
      </c>
      <c r="L40" s="432">
        <f t="shared" si="2"/>
        <v>0</v>
      </c>
      <c r="M40" s="309"/>
    </row>
    <row r="41" spans="1:13" ht="12.75">
      <c r="A41" s="1455"/>
      <c r="B41" s="427" t="s">
        <v>379</v>
      </c>
      <c r="C41" s="45"/>
      <c r="D41" s="46"/>
      <c r="E41" s="46"/>
      <c r="F41" s="46"/>
      <c r="G41" s="46"/>
      <c r="H41" s="46"/>
      <c r="I41" s="46"/>
      <c r="J41" s="46"/>
      <c r="K41" s="46"/>
      <c r="L41" s="47"/>
      <c r="M41" s="309"/>
    </row>
    <row r="42" spans="1:13" ht="12.75">
      <c r="A42" s="1455"/>
      <c r="B42" s="428" t="s">
        <v>380</v>
      </c>
      <c r="C42" s="48"/>
      <c r="D42" s="49"/>
      <c r="E42" s="49"/>
      <c r="F42" s="49"/>
      <c r="G42" s="49"/>
      <c r="H42" s="49"/>
      <c r="I42" s="49"/>
      <c r="J42" s="49"/>
      <c r="K42" s="49"/>
      <c r="L42" s="50"/>
      <c r="M42" s="309"/>
    </row>
    <row r="43" spans="1:13" ht="12.75">
      <c r="A43" s="1455"/>
      <c r="B43" s="428" t="s">
        <v>381</v>
      </c>
      <c r="C43" s="48"/>
      <c r="D43" s="49"/>
      <c r="E43" s="49"/>
      <c r="F43" s="49"/>
      <c r="G43" s="49"/>
      <c r="H43" s="49"/>
      <c r="I43" s="49"/>
      <c r="J43" s="49"/>
      <c r="K43" s="49"/>
      <c r="L43" s="50"/>
      <c r="M43" s="309"/>
    </row>
    <row r="44" spans="1:13" ht="12.75">
      <c r="A44" s="1455"/>
      <c r="B44" s="428" t="s">
        <v>382</v>
      </c>
      <c r="C44" s="48"/>
      <c r="D44" s="49"/>
      <c r="E44" s="49"/>
      <c r="F44" s="49"/>
      <c r="G44" s="49"/>
      <c r="H44" s="49"/>
      <c r="I44" s="49"/>
      <c r="J44" s="49"/>
      <c r="K44" s="49"/>
      <c r="L44" s="50"/>
      <c r="M44" s="309"/>
    </row>
    <row r="45" spans="1:13" ht="12.75">
      <c r="A45" s="1455"/>
      <c r="B45" s="428" t="s">
        <v>383</v>
      </c>
      <c r="C45" s="48"/>
      <c r="D45" s="49"/>
      <c r="E45" s="49"/>
      <c r="F45" s="49"/>
      <c r="G45" s="49"/>
      <c r="H45" s="49"/>
      <c r="I45" s="49"/>
      <c r="J45" s="49"/>
      <c r="K45" s="49"/>
      <c r="L45" s="50"/>
      <c r="M45" s="309"/>
    </row>
    <row r="46" spans="1:13" ht="12.75">
      <c r="A46" s="1455"/>
      <c r="B46" s="428" t="s">
        <v>384</v>
      </c>
      <c r="C46" s="48"/>
      <c r="D46" s="49"/>
      <c r="E46" s="49"/>
      <c r="F46" s="49"/>
      <c r="G46" s="49"/>
      <c r="H46" s="49"/>
      <c r="I46" s="49"/>
      <c r="J46" s="49"/>
      <c r="K46" s="49"/>
      <c r="L46" s="50"/>
      <c r="M46" s="309"/>
    </row>
    <row r="47" spans="1:13" ht="12.75">
      <c r="A47" s="1455"/>
      <c r="B47" s="428" t="s">
        <v>385</v>
      </c>
      <c r="C47" s="48"/>
      <c r="D47" s="49"/>
      <c r="E47" s="49"/>
      <c r="F47" s="49"/>
      <c r="G47" s="49"/>
      <c r="H47" s="49"/>
      <c r="I47" s="49"/>
      <c r="J47" s="49"/>
      <c r="K47" s="49"/>
      <c r="L47" s="50"/>
      <c r="M47" s="309"/>
    </row>
    <row r="48" spans="1:13" ht="12.75">
      <c r="A48" s="1455"/>
      <c r="B48" s="428" t="s">
        <v>386</v>
      </c>
      <c r="C48" s="48"/>
      <c r="D48" s="49"/>
      <c r="E48" s="49"/>
      <c r="F48" s="49"/>
      <c r="G48" s="49"/>
      <c r="H48" s="49"/>
      <c r="I48" s="49"/>
      <c r="J48" s="49"/>
      <c r="K48" s="49"/>
      <c r="L48" s="50"/>
      <c r="M48" s="309"/>
    </row>
    <row r="49" spans="1:13" ht="12.75">
      <c r="A49" s="1455"/>
      <c r="B49" s="428" t="s">
        <v>387</v>
      </c>
      <c r="C49" s="48"/>
      <c r="D49" s="49"/>
      <c r="E49" s="49"/>
      <c r="F49" s="49"/>
      <c r="G49" s="49"/>
      <c r="H49" s="49"/>
      <c r="I49" s="49"/>
      <c r="J49" s="49"/>
      <c r="K49" s="49"/>
      <c r="L49" s="50"/>
      <c r="M49" s="309"/>
    </row>
    <row r="50" spans="1:13" ht="12.75">
      <c r="A50" s="1455"/>
      <c r="B50" s="428" t="s">
        <v>388</v>
      </c>
      <c r="C50" s="48"/>
      <c r="D50" s="49"/>
      <c r="E50" s="49"/>
      <c r="F50" s="49"/>
      <c r="G50" s="49"/>
      <c r="H50" s="49"/>
      <c r="I50" s="49"/>
      <c r="J50" s="49"/>
      <c r="K50" s="49"/>
      <c r="L50" s="50"/>
      <c r="M50" s="309"/>
    </row>
    <row r="51" spans="1:13" ht="12.75">
      <c r="A51" s="1455"/>
      <c r="B51" s="428" t="s">
        <v>389</v>
      </c>
      <c r="C51" s="48"/>
      <c r="D51" s="49"/>
      <c r="E51" s="49"/>
      <c r="F51" s="49"/>
      <c r="G51" s="49"/>
      <c r="H51" s="49"/>
      <c r="I51" s="49"/>
      <c r="J51" s="49"/>
      <c r="K51" s="49"/>
      <c r="L51" s="50"/>
      <c r="M51" s="309"/>
    </row>
    <row r="52" spans="1:13" ht="12.75">
      <c r="A52" s="1455"/>
      <c r="B52" s="428" t="s">
        <v>390</v>
      </c>
      <c r="C52" s="48"/>
      <c r="D52" s="49"/>
      <c r="E52" s="49"/>
      <c r="F52" s="49"/>
      <c r="G52" s="49"/>
      <c r="H52" s="49"/>
      <c r="I52" s="49"/>
      <c r="J52" s="49"/>
      <c r="K52" s="49"/>
      <c r="L52" s="50"/>
      <c r="M52" s="309"/>
    </row>
    <row r="53" spans="1:13" ht="12.75">
      <c r="A53" s="1456"/>
      <c r="B53" s="429" t="s">
        <v>391</v>
      </c>
      <c r="C53" s="51"/>
      <c r="D53" s="52"/>
      <c r="E53" s="52"/>
      <c r="F53" s="52"/>
      <c r="G53" s="52"/>
      <c r="H53" s="52"/>
      <c r="I53" s="52"/>
      <c r="J53" s="52"/>
      <c r="K53" s="52"/>
      <c r="L53" s="53"/>
      <c r="M53" s="309"/>
    </row>
    <row r="54" spans="1:13" ht="12.75">
      <c r="A54" s="1454" t="s">
        <v>695</v>
      </c>
      <c r="B54" s="426" t="s">
        <v>776</v>
      </c>
      <c r="C54" s="430">
        <f aca="true" t="shared" si="3" ref="C54:L54">SUM(C55:C67)</f>
        <v>0</v>
      </c>
      <c r="D54" s="431">
        <f>SUM(D55:D67)</f>
        <v>0</v>
      </c>
      <c r="E54" s="431">
        <f t="shared" si="3"/>
        <v>0</v>
      </c>
      <c r="F54" s="431">
        <f t="shared" si="3"/>
        <v>0</v>
      </c>
      <c r="G54" s="431">
        <f t="shared" si="3"/>
        <v>0</v>
      </c>
      <c r="H54" s="431">
        <f t="shared" si="3"/>
        <v>0</v>
      </c>
      <c r="I54" s="431">
        <f t="shared" si="3"/>
        <v>0</v>
      </c>
      <c r="J54" s="431">
        <f t="shared" si="3"/>
        <v>0</v>
      </c>
      <c r="K54" s="431">
        <f t="shared" si="3"/>
        <v>0</v>
      </c>
      <c r="L54" s="432">
        <f t="shared" si="3"/>
        <v>0</v>
      </c>
      <c r="M54" s="309"/>
    </row>
    <row r="55" spans="1:13" ht="12.75">
      <c r="A55" s="1455"/>
      <c r="B55" s="427" t="s">
        <v>379</v>
      </c>
      <c r="C55" s="45"/>
      <c r="D55" s="46"/>
      <c r="E55" s="46"/>
      <c r="F55" s="46"/>
      <c r="G55" s="46"/>
      <c r="H55" s="46"/>
      <c r="I55" s="46"/>
      <c r="J55" s="46"/>
      <c r="K55" s="46"/>
      <c r="L55" s="47"/>
      <c r="M55" s="309"/>
    </row>
    <row r="56" spans="1:13" ht="12.75">
      <c r="A56" s="1455"/>
      <c r="B56" s="428" t="s">
        <v>380</v>
      </c>
      <c r="C56" s="48"/>
      <c r="D56" s="49"/>
      <c r="E56" s="49"/>
      <c r="F56" s="49"/>
      <c r="G56" s="49"/>
      <c r="H56" s="49"/>
      <c r="I56" s="49"/>
      <c r="J56" s="49"/>
      <c r="K56" s="49"/>
      <c r="L56" s="50"/>
      <c r="M56" s="309"/>
    </row>
    <row r="57" spans="1:13" ht="12.75">
      <c r="A57" s="1455"/>
      <c r="B57" s="428" t="s">
        <v>381</v>
      </c>
      <c r="C57" s="48"/>
      <c r="D57" s="49"/>
      <c r="E57" s="49"/>
      <c r="F57" s="49"/>
      <c r="G57" s="49"/>
      <c r="H57" s="49"/>
      <c r="I57" s="49"/>
      <c r="J57" s="49"/>
      <c r="K57" s="49"/>
      <c r="L57" s="50"/>
      <c r="M57" s="309"/>
    </row>
    <row r="58" spans="1:13" ht="12.75">
      <c r="A58" s="1455"/>
      <c r="B58" s="428" t="s">
        <v>382</v>
      </c>
      <c r="C58" s="48"/>
      <c r="D58" s="49"/>
      <c r="E58" s="49"/>
      <c r="F58" s="49"/>
      <c r="G58" s="49"/>
      <c r="H58" s="49"/>
      <c r="I58" s="49"/>
      <c r="J58" s="49"/>
      <c r="K58" s="49"/>
      <c r="L58" s="50"/>
      <c r="M58" s="309"/>
    </row>
    <row r="59" spans="1:13" ht="12.75">
      <c r="A59" s="1455"/>
      <c r="B59" s="428" t="s">
        <v>383</v>
      </c>
      <c r="C59" s="48"/>
      <c r="D59" s="49"/>
      <c r="E59" s="49"/>
      <c r="F59" s="49"/>
      <c r="G59" s="49"/>
      <c r="H59" s="49"/>
      <c r="I59" s="49"/>
      <c r="J59" s="49"/>
      <c r="K59" s="49"/>
      <c r="L59" s="50"/>
      <c r="M59" s="309"/>
    </row>
    <row r="60" spans="1:13" ht="12.75">
      <c r="A60" s="1455"/>
      <c r="B60" s="428" t="s">
        <v>384</v>
      </c>
      <c r="C60" s="48"/>
      <c r="D60" s="49"/>
      <c r="E60" s="49"/>
      <c r="F60" s="49"/>
      <c r="G60" s="49"/>
      <c r="H60" s="49"/>
      <c r="I60" s="49"/>
      <c r="J60" s="49"/>
      <c r="K60" s="49"/>
      <c r="L60" s="50"/>
      <c r="M60" s="309"/>
    </row>
    <row r="61" spans="1:13" ht="12.75">
      <c r="A61" s="1455"/>
      <c r="B61" s="428" t="s">
        <v>385</v>
      </c>
      <c r="C61" s="48"/>
      <c r="D61" s="49"/>
      <c r="E61" s="49"/>
      <c r="F61" s="49"/>
      <c r="G61" s="49"/>
      <c r="H61" s="49"/>
      <c r="I61" s="49"/>
      <c r="J61" s="49"/>
      <c r="K61" s="49"/>
      <c r="L61" s="50"/>
      <c r="M61" s="309"/>
    </row>
    <row r="62" spans="1:13" ht="12.75">
      <c r="A62" s="1455"/>
      <c r="B62" s="428" t="s">
        <v>386</v>
      </c>
      <c r="C62" s="48"/>
      <c r="D62" s="49"/>
      <c r="E62" s="49"/>
      <c r="F62" s="49"/>
      <c r="G62" s="49"/>
      <c r="H62" s="49"/>
      <c r="I62" s="49"/>
      <c r="J62" s="49"/>
      <c r="K62" s="49"/>
      <c r="L62" s="50"/>
      <c r="M62" s="309"/>
    </row>
    <row r="63" spans="1:13" ht="12.75">
      <c r="A63" s="1455"/>
      <c r="B63" s="428" t="s">
        <v>387</v>
      </c>
      <c r="C63" s="48"/>
      <c r="D63" s="49"/>
      <c r="E63" s="49"/>
      <c r="F63" s="49"/>
      <c r="G63" s="49"/>
      <c r="H63" s="49"/>
      <c r="I63" s="49"/>
      <c r="J63" s="49"/>
      <c r="K63" s="49"/>
      <c r="L63" s="50"/>
      <c r="M63" s="309"/>
    </row>
    <row r="64" spans="1:13" ht="12.75">
      <c r="A64" s="1455"/>
      <c r="B64" s="428" t="s">
        <v>388</v>
      </c>
      <c r="C64" s="48"/>
      <c r="D64" s="49"/>
      <c r="E64" s="49"/>
      <c r="F64" s="49"/>
      <c r="G64" s="49"/>
      <c r="H64" s="49"/>
      <c r="I64" s="49"/>
      <c r="J64" s="49"/>
      <c r="K64" s="49"/>
      <c r="L64" s="50"/>
      <c r="M64" s="309"/>
    </row>
    <row r="65" spans="1:13" ht="12.75">
      <c r="A65" s="1455"/>
      <c r="B65" s="428" t="s">
        <v>389</v>
      </c>
      <c r="C65" s="48"/>
      <c r="D65" s="49"/>
      <c r="E65" s="49"/>
      <c r="F65" s="49"/>
      <c r="G65" s="49"/>
      <c r="H65" s="49"/>
      <c r="I65" s="49"/>
      <c r="J65" s="49"/>
      <c r="K65" s="49"/>
      <c r="L65" s="50"/>
      <c r="M65" s="309"/>
    </row>
    <row r="66" spans="1:13" ht="12.75">
      <c r="A66" s="1455"/>
      <c r="B66" s="428" t="s">
        <v>390</v>
      </c>
      <c r="C66" s="48"/>
      <c r="D66" s="49"/>
      <c r="E66" s="49"/>
      <c r="F66" s="49"/>
      <c r="G66" s="49"/>
      <c r="H66" s="49"/>
      <c r="I66" s="49"/>
      <c r="J66" s="49"/>
      <c r="K66" s="49"/>
      <c r="L66" s="50"/>
      <c r="M66" s="309"/>
    </row>
    <row r="67" spans="1:13" ht="12.75">
      <c r="A67" s="1456"/>
      <c r="B67" s="429" t="s">
        <v>391</v>
      </c>
      <c r="C67" s="51"/>
      <c r="D67" s="52"/>
      <c r="E67" s="52"/>
      <c r="F67" s="52"/>
      <c r="G67" s="52"/>
      <c r="H67" s="52"/>
      <c r="I67" s="52"/>
      <c r="J67" s="52"/>
      <c r="K67" s="52"/>
      <c r="L67" s="53"/>
      <c r="M67" s="309"/>
    </row>
    <row r="68" spans="1:13" ht="12.75">
      <c r="A68" s="1454" t="s">
        <v>696</v>
      </c>
      <c r="B68" s="426" t="s">
        <v>777</v>
      </c>
      <c r="C68" s="430">
        <f aca="true" t="shared" si="4" ref="C68:L68">SUM(C69:C81)</f>
        <v>0</v>
      </c>
      <c r="D68" s="431">
        <f>SUM(D69:D81)</f>
        <v>0</v>
      </c>
      <c r="E68" s="431">
        <f t="shared" si="4"/>
        <v>0</v>
      </c>
      <c r="F68" s="431">
        <f t="shared" si="4"/>
        <v>0</v>
      </c>
      <c r="G68" s="431">
        <f t="shared" si="4"/>
        <v>0</v>
      </c>
      <c r="H68" s="431">
        <f t="shared" si="4"/>
        <v>0</v>
      </c>
      <c r="I68" s="431">
        <f t="shared" si="4"/>
        <v>0</v>
      </c>
      <c r="J68" s="431">
        <f t="shared" si="4"/>
        <v>0</v>
      </c>
      <c r="K68" s="431">
        <f t="shared" si="4"/>
        <v>0</v>
      </c>
      <c r="L68" s="432">
        <f t="shared" si="4"/>
        <v>0</v>
      </c>
      <c r="M68" s="309"/>
    </row>
    <row r="69" spans="1:13" ht="12.75">
      <c r="A69" s="1455"/>
      <c r="B69" s="427" t="s">
        <v>379</v>
      </c>
      <c r="C69" s="45"/>
      <c r="D69" s="46"/>
      <c r="E69" s="46"/>
      <c r="F69" s="46"/>
      <c r="G69" s="46"/>
      <c r="H69" s="46"/>
      <c r="I69" s="46"/>
      <c r="J69" s="46"/>
      <c r="K69" s="46"/>
      <c r="L69" s="47"/>
      <c r="M69" s="309"/>
    </row>
    <row r="70" spans="1:13" ht="12.75">
      <c r="A70" s="1455"/>
      <c r="B70" s="428" t="s">
        <v>380</v>
      </c>
      <c r="C70" s="48"/>
      <c r="D70" s="49"/>
      <c r="E70" s="49"/>
      <c r="F70" s="49"/>
      <c r="G70" s="49"/>
      <c r="H70" s="49"/>
      <c r="I70" s="49"/>
      <c r="J70" s="49"/>
      <c r="K70" s="49"/>
      <c r="L70" s="50"/>
      <c r="M70" s="309"/>
    </row>
    <row r="71" spans="1:13" ht="12.75">
      <c r="A71" s="1455"/>
      <c r="B71" s="428" t="s">
        <v>381</v>
      </c>
      <c r="C71" s="48"/>
      <c r="D71" s="49"/>
      <c r="E71" s="49"/>
      <c r="F71" s="49"/>
      <c r="G71" s="49"/>
      <c r="H71" s="49"/>
      <c r="I71" s="49"/>
      <c r="J71" s="49"/>
      <c r="K71" s="49"/>
      <c r="L71" s="50"/>
      <c r="M71" s="309"/>
    </row>
    <row r="72" spans="1:13" ht="12.75">
      <c r="A72" s="1455"/>
      <c r="B72" s="428" t="s">
        <v>382</v>
      </c>
      <c r="C72" s="48"/>
      <c r="D72" s="49"/>
      <c r="E72" s="49"/>
      <c r="F72" s="49"/>
      <c r="G72" s="49"/>
      <c r="H72" s="49"/>
      <c r="I72" s="49"/>
      <c r="J72" s="49"/>
      <c r="K72" s="49"/>
      <c r="L72" s="50"/>
      <c r="M72" s="309"/>
    </row>
    <row r="73" spans="1:13" ht="12.75">
      <c r="A73" s="1455"/>
      <c r="B73" s="428" t="s">
        <v>383</v>
      </c>
      <c r="C73" s="48"/>
      <c r="D73" s="49"/>
      <c r="E73" s="49"/>
      <c r="F73" s="49"/>
      <c r="G73" s="49"/>
      <c r="H73" s="49"/>
      <c r="I73" s="49"/>
      <c r="J73" s="49"/>
      <c r="K73" s="49"/>
      <c r="L73" s="50"/>
      <c r="M73" s="309"/>
    </row>
    <row r="74" spans="1:13" ht="12.75">
      <c r="A74" s="1455"/>
      <c r="B74" s="428" t="s">
        <v>384</v>
      </c>
      <c r="C74" s="48"/>
      <c r="D74" s="49"/>
      <c r="E74" s="49"/>
      <c r="F74" s="49"/>
      <c r="G74" s="49"/>
      <c r="H74" s="49"/>
      <c r="I74" s="49"/>
      <c r="J74" s="49"/>
      <c r="K74" s="49"/>
      <c r="L74" s="50"/>
      <c r="M74" s="309"/>
    </row>
    <row r="75" spans="1:13" ht="12.75">
      <c r="A75" s="1455"/>
      <c r="B75" s="428" t="s">
        <v>385</v>
      </c>
      <c r="C75" s="48"/>
      <c r="D75" s="49"/>
      <c r="E75" s="49"/>
      <c r="F75" s="49"/>
      <c r="G75" s="49"/>
      <c r="H75" s="49"/>
      <c r="I75" s="49"/>
      <c r="J75" s="49"/>
      <c r="K75" s="49"/>
      <c r="L75" s="50"/>
      <c r="M75" s="309"/>
    </row>
    <row r="76" spans="1:13" ht="12.75">
      <c r="A76" s="1455"/>
      <c r="B76" s="428" t="s">
        <v>386</v>
      </c>
      <c r="C76" s="48"/>
      <c r="D76" s="49"/>
      <c r="E76" s="49"/>
      <c r="F76" s="49"/>
      <c r="G76" s="49"/>
      <c r="H76" s="49"/>
      <c r="I76" s="49"/>
      <c r="J76" s="49"/>
      <c r="K76" s="49"/>
      <c r="L76" s="50"/>
      <c r="M76" s="309"/>
    </row>
    <row r="77" spans="1:13" ht="12.75">
      <c r="A77" s="1455"/>
      <c r="B77" s="428" t="s">
        <v>387</v>
      </c>
      <c r="C77" s="48"/>
      <c r="D77" s="49"/>
      <c r="E77" s="49"/>
      <c r="F77" s="49"/>
      <c r="G77" s="49"/>
      <c r="H77" s="49"/>
      <c r="I77" s="49"/>
      <c r="J77" s="49"/>
      <c r="K77" s="49"/>
      <c r="L77" s="50"/>
      <c r="M77" s="309"/>
    </row>
    <row r="78" spans="1:13" ht="12.75">
      <c r="A78" s="1455"/>
      <c r="B78" s="428" t="s">
        <v>388</v>
      </c>
      <c r="C78" s="48"/>
      <c r="D78" s="49"/>
      <c r="E78" s="49"/>
      <c r="F78" s="49"/>
      <c r="G78" s="49"/>
      <c r="H78" s="49"/>
      <c r="I78" s="49"/>
      <c r="J78" s="49"/>
      <c r="K78" s="49"/>
      <c r="L78" s="50"/>
      <c r="M78" s="309"/>
    </row>
    <row r="79" spans="1:13" ht="12.75">
      <c r="A79" s="1455"/>
      <c r="B79" s="428" t="s">
        <v>389</v>
      </c>
      <c r="C79" s="48"/>
      <c r="D79" s="49"/>
      <c r="E79" s="49"/>
      <c r="F79" s="49"/>
      <c r="G79" s="49"/>
      <c r="H79" s="49"/>
      <c r="I79" s="49"/>
      <c r="J79" s="49"/>
      <c r="K79" s="49"/>
      <c r="L79" s="50"/>
      <c r="M79" s="309"/>
    </row>
    <row r="80" spans="1:13" ht="12.75">
      <c r="A80" s="1455"/>
      <c r="B80" s="428" t="s">
        <v>390</v>
      </c>
      <c r="C80" s="48"/>
      <c r="D80" s="49"/>
      <c r="E80" s="49"/>
      <c r="F80" s="49"/>
      <c r="G80" s="49"/>
      <c r="H80" s="49"/>
      <c r="I80" s="49"/>
      <c r="J80" s="49"/>
      <c r="K80" s="49"/>
      <c r="L80" s="50"/>
      <c r="M80" s="309"/>
    </row>
    <row r="81" spans="1:13" ht="12.75">
      <c r="A81" s="1456"/>
      <c r="B81" s="429" t="s">
        <v>391</v>
      </c>
      <c r="C81" s="51"/>
      <c r="D81" s="52"/>
      <c r="E81" s="52"/>
      <c r="F81" s="52"/>
      <c r="G81" s="52"/>
      <c r="H81" s="52"/>
      <c r="I81" s="52"/>
      <c r="J81" s="52"/>
      <c r="K81" s="52"/>
      <c r="L81" s="53"/>
      <c r="M81" s="309"/>
    </row>
    <row r="82" spans="1:13" ht="12.75">
      <c r="A82" s="1454" t="s">
        <v>697</v>
      </c>
      <c r="B82" s="426" t="s">
        <v>778</v>
      </c>
      <c r="C82" s="439">
        <f aca="true" t="shared" si="5" ref="C82:L82">SUM(C83:C95)</f>
        <v>0</v>
      </c>
      <c r="D82" s="431">
        <f>SUM(D83:D95)</f>
        <v>0</v>
      </c>
      <c r="E82" s="431">
        <f t="shared" si="5"/>
        <v>0</v>
      </c>
      <c r="F82" s="431">
        <f t="shared" si="5"/>
        <v>0</v>
      </c>
      <c r="G82" s="431">
        <f t="shared" si="5"/>
        <v>0</v>
      </c>
      <c r="H82" s="431">
        <f t="shared" si="5"/>
        <v>0</v>
      </c>
      <c r="I82" s="431">
        <f t="shared" si="5"/>
        <v>0</v>
      </c>
      <c r="J82" s="431">
        <f t="shared" si="5"/>
        <v>0</v>
      </c>
      <c r="K82" s="431">
        <f t="shared" si="5"/>
        <v>0</v>
      </c>
      <c r="L82" s="432">
        <f t="shared" si="5"/>
        <v>0</v>
      </c>
      <c r="M82" s="309"/>
    </row>
    <row r="83" spans="1:13" ht="12.75">
      <c r="A83" s="1455"/>
      <c r="B83" s="427" t="s">
        <v>379</v>
      </c>
      <c r="C83" s="45"/>
      <c r="D83" s="46"/>
      <c r="E83" s="46"/>
      <c r="F83" s="46"/>
      <c r="G83" s="46"/>
      <c r="H83" s="46"/>
      <c r="I83" s="46"/>
      <c r="J83" s="46"/>
      <c r="K83" s="46"/>
      <c r="L83" s="47"/>
      <c r="M83" s="309"/>
    </row>
    <row r="84" spans="1:13" ht="12.75">
      <c r="A84" s="1455"/>
      <c r="B84" s="428" t="s">
        <v>380</v>
      </c>
      <c r="C84" s="48"/>
      <c r="D84" s="49"/>
      <c r="E84" s="49"/>
      <c r="F84" s="49"/>
      <c r="G84" s="49"/>
      <c r="H84" s="49"/>
      <c r="I84" s="49"/>
      <c r="J84" s="49"/>
      <c r="K84" s="49"/>
      <c r="L84" s="50"/>
      <c r="M84" s="309"/>
    </row>
    <row r="85" spans="1:13" ht="12.75">
      <c r="A85" s="1455"/>
      <c r="B85" s="428" t="s">
        <v>381</v>
      </c>
      <c r="C85" s="48"/>
      <c r="D85" s="49"/>
      <c r="E85" s="49"/>
      <c r="F85" s="49"/>
      <c r="G85" s="49"/>
      <c r="H85" s="49"/>
      <c r="I85" s="49"/>
      <c r="J85" s="49"/>
      <c r="K85" s="49"/>
      <c r="L85" s="50"/>
      <c r="M85" s="309"/>
    </row>
    <row r="86" spans="1:13" ht="12.75">
      <c r="A86" s="1455"/>
      <c r="B86" s="428" t="s">
        <v>382</v>
      </c>
      <c r="C86" s="48"/>
      <c r="D86" s="49"/>
      <c r="E86" s="49"/>
      <c r="F86" s="49"/>
      <c r="G86" s="49"/>
      <c r="H86" s="49"/>
      <c r="I86" s="49"/>
      <c r="J86" s="49"/>
      <c r="K86" s="49"/>
      <c r="L86" s="50"/>
      <c r="M86" s="309"/>
    </row>
    <row r="87" spans="1:13" ht="12.75">
      <c r="A87" s="1455"/>
      <c r="B87" s="428" t="s">
        <v>383</v>
      </c>
      <c r="C87" s="48"/>
      <c r="D87" s="49"/>
      <c r="E87" s="49"/>
      <c r="F87" s="49"/>
      <c r="G87" s="49"/>
      <c r="H87" s="49"/>
      <c r="I87" s="49"/>
      <c r="J87" s="49"/>
      <c r="K87" s="49"/>
      <c r="L87" s="50"/>
      <c r="M87" s="309"/>
    </row>
    <row r="88" spans="1:13" ht="12.75">
      <c r="A88" s="1455"/>
      <c r="B88" s="428" t="s">
        <v>384</v>
      </c>
      <c r="C88" s="48"/>
      <c r="D88" s="49"/>
      <c r="E88" s="49"/>
      <c r="F88" s="49"/>
      <c r="G88" s="49"/>
      <c r="H88" s="49"/>
      <c r="I88" s="49"/>
      <c r="J88" s="49"/>
      <c r="K88" s="49"/>
      <c r="L88" s="50"/>
      <c r="M88" s="309"/>
    </row>
    <row r="89" spans="1:13" ht="12.75">
      <c r="A89" s="1455"/>
      <c r="B89" s="428" t="s">
        <v>385</v>
      </c>
      <c r="C89" s="48"/>
      <c r="D89" s="49"/>
      <c r="E89" s="49"/>
      <c r="F89" s="49"/>
      <c r="G89" s="49"/>
      <c r="H89" s="49"/>
      <c r="I89" s="49"/>
      <c r="J89" s="49"/>
      <c r="K89" s="49"/>
      <c r="L89" s="50"/>
      <c r="M89" s="309"/>
    </row>
    <row r="90" spans="1:13" ht="12.75">
      <c r="A90" s="1455"/>
      <c r="B90" s="428" t="s">
        <v>386</v>
      </c>
      <c r="C90" s="48"/>
      <c r="D90" s="49"/>
      <c r="E90" s="49"/>
      <c r="F90" s="49"/>
      <c r="G90" s="49"/>
      <c r="H90" s="49"/>
      <c r="I90" s="49"/>
      <c r="J90" s="49"/>
      <c r="K90" s="49"/>
      <c r="L90" s="50"/>
      <c r="M90" s="309"/>
    </row>
    <row r="91" spans="1:13" ht="12.75">
      <c r="A91" s="1455"/>
      <c r="B91" s="428" t="s">
        <v>387</v>
      </c>
      <c r="C91" s="48"/>
      <c r="D91" s="49"/>
      <c r="E91" s="49"/>
      <c r="F91" s="49"/>
      <c r="G91" s="49"/>
      <c r="H91" s="49"/>
      <c r="I91" s="49"/>
      <c r="J91" s="49"/>
      <c r="K91" s="49"/>
      <c r="L91" s="50"/>
      <c r="M91" s="309"/>
    </row>
    <row r="92" spans="1:13" ht="12.75">
      <c r="A92" s="1455"/>
      <c r="B92" s="428" t="s">
        <v>388</v>
      </c>
      <c r="C92" s="48"/>
      <c r="D92" s="49"/>
      <c r="E92" s="49"/>
      <c r="F92" s="49"/>
      <c r="G92" s="49"/>
      <c r="H92" s="49"/>
      <c r="I92" s="49"/>
      <c r="J92" s="49"/>
      <c r="K92" s="49"/>
      <c r="L92" s="50"/>
      <c r="M92" s="309"/>
    </row>
    <row r="93" spans="1:13" ht="12.75">
      <c r="A93" s="1455"/>
      <c r="B93" s="428" t="s">
        <v>389</v>
      </c>
      <c r="C93" s="48"/>
      <c r="D93" s="49"/>
      <c r="E93" s="49"/>
      <c r="F93" s="49"/>
      <c r="G93" s="49"/>
      <c r="H93" s="49"/>
      <c r="I93" s="49"/>
      <c r="J93" s="49"/>
      <c r="K93" s="49"/>
      <c r="L93" s="50"/>
      <c r="M93" s="309"/>
    </row>
    <row r="94" spans="1:13" ht="12.75">
      <c r="A94" s="1455"/>
      <c r="B94" s="428" t="s">
        <v>390</v>
      </c>
      <c r="C94" s="48"/>
      <c r="D94" s="49"/>
      <c r="E94" s="49"/>
      <c r="F94" s="49"/>
      <c r="G94" s="49"/>
      <c r="H94" s="49"/>
      <c r="I94" s="49"/>
      <c r="J94" s="49"/>
      <c r="K94" s="49"/>
      <c r="L94" s="50"/>
      <c r="M94" s="309"/>
    </row>
    <row r="95" spans="1:13" ht="12.75">
      <c r="A95" s="1456"/>
      <c r="B95" s="429" t="s">
        <v>391</v>
      </c>
      <c r="C95" s="51"/>
      <c r="D95" s="52"/>
      <c r="E95" s="52"/>
      <c r="F95" s="52"/>
      <c r="G95" s="52"/>
      <c r="H95" s="52"/>
      <c r="I95" s="52"/>
      <c r="J95" s="52"/>
      <c r="K95" s="52"/>
      <c r="L95" s="53"/>
      <c r="M95" s="309"/>
    </row>
    <row r="96" spans="1:13" ht="12.75">
      <c r="A96" s="1457" t="s">
        <v>698</v>
      </c>
      <c r="B96" s="426" t="s">
        <v>779</v>
      </c>
      <c r="C96" s="436">
        <f aca="true" t="shared" si="6" ref="C96:L96">SUM(C97:C109)</f>
        <v>0</v>
      </c>
      <c r="D96" s="437">
        <f>SUM(D97:D109)</f>
        <v>0</v>
      </c>
      <c r="E96" s="437">
        <f t="shared" si="6"/>
        <v>0</v>
      </c>
      <c r="F96" s="437">
        <f t="shared" si="6"/>
        <v>0</v>
      </c>
      <c r="G96" s="437">
        <f t="shared" si="6"/>
        <v>0</v>
      </c>
      <c r="H96" s="437">
        <f t="shared" si="6"/>
        <v>0</v>
      </c>
      <c r="I96" s="437">
        <f t="shared" si="6"/>
        <v>0</v>
      </c>
      <c r="J96" s="437">
        <f t="shared" si="6"/>
        <v>0</v>
      </c>
      <c r="K96" s="437">
        <f t="shared" si="6"/>
        <v>0</v>
      </c>
      <c r="L96" s="438">
        <f t="shared" si="6"/>
        <v>0</v>
      </c>
      <c r="M96" s="309"/>
    </row>
    <row r="97" spans="1:13" ht="12.75">
      <c r="A97" s="1455"/>
      <c r="B97" s="427" t="s">
        <v>379</v>
      </c>
      <c r="C97" s="45"/>
      <c r="D97" s="46"/>
      <c r="E97" s="46"/>
      <c r="F97" s="46"/>
      <c r="G97" s="46"/>
      <c r="H97" s="46"/>
      <c r="I97" s="46"/>
      <c r="J97" s="46"/>
      <c r="K97" s="46"/>
      <c r="L97" s="47"/>
      <c r="M97" s="309"/>
    </row>
    <row r="98" spans="1:13" ht="12.75">
      <c r="A98" s="1455"/>
      <c r="B98" s="428" t="s">
        <v>380</v>
      </c>
      <c r="C98" s="48"/>
      <c r="D98" s="49"/>
      <c r="E98" s="49"/>
      <c r="F98" s="49"/>
      <c r="G98" s="49"/>
      <c r="H98" s="49"/>
      <c r="I98" s="49"/>
      <c r="J98" s="49"/>
      <c r="K98" s="49"/>
      <c r="L98" s="50"/>
      <c r="M98" s="309"/>
    </row>
    <row r="99" spans="1:13" ht="12.75">
      <c r="A99" s="1455"/>
      <c r="B99" s="428" t="s">
        <v>381</v>
      </c>
      <c r="C99" s="48"/>
      <c r="D99" s="49"/>
      <c r="E99" s="49"/>
      <c r="F99" s="49"/>
      <c r="G99" s="49"/>
      <c r="H99" s="49"/>
      <c r="I99" s="49"/>
      <c r="J99" s="49"/>
      <c r="K99" s="49"/>
      <c r="L99" s="50"/>
      <c r="M99" s="309"/>
    </row>
    <row r="100" spans="1:13" ht="12.75">
      <c r="A100" s="1455"/>
      <c r="B100" s="428" t="s">
        <v>382</v>
      </c>
      <c r="C100" s="48"/>
      <c r="D100" s="49"/>
      <c r="E100" s="49"/>
      <c r="F100" s="49"/>
      <c r="G100" s="49"/>
      <c r="H100" s="49"/>
      <c r="I100" s="49"/>
      <c r="J100" s="49"/>
      <c r="K100" s="49"/>
      <c r="L100" s="50"/>
      <c r="M100" s="309"/>
    </row>
    <row r="101" spans="1:13" ht="12.75">
      <c r="A101" s="1455"/>
      <c r="B101" s="428" t="s">
        <v>383</v>
      </c>
      <c r="C101" s="48"/>
      <c r="D101" s="49"/>
      <c r="E101" s="49"/>
      <c r="F101" s="49"/>
      <c r="G101" s="49"/>
      <c r="H101" s="49"/>
      <c r="I101" s="49"/>
      <c r="J101" s="49"/>
      <c r="K101" s="49"/>
      <c r="L101" s="50"/>
      <c r="M101" s="309"/>
    </row>
    <row r="102" spans="1:13" ht="12.75">
      <c r="A102" s="1455"/>
      <c r="B102" s="428" t="s">
        <v>384</v>
      </c>
      <c r="C102" s="48"/>
      <c r="D102" s="49"/>
      <c r="E102" s="49"/>
      <c r="F102" s="49"/>
      <c r="G102" s="49"/>
      <c r="H102" s="49"/>
      <c r="I102" s="49"/>
      <c r="J102" s="49"/>
      <c r="K102" s="49"/>
      <c r="L102" s="50"/>
      <c r="M102" s="309"/>
    </row>
    <row r="103" spans="1:13" ht="12.75">
      <c r="A103" s="1455"/>
      <c r="B103" s="428" t="s">
        <v>385</v>
      </c>
      <c r="C103" s="48"/>
      <c r="D103" s="49"/>
      <c r="E103" s="49"/>
      <c r="F103" s="49"/>
      <c r="G103" s="49"/>
      <c r="H103" s="49"/>
      <c r="I103" s="49"/>
      <c r="J103" s="49"/>
      <c r="K103" s="49"/>
      <c r="L103" s="50"/>
      <c r="M103" s="309"/>
    </row>
    <row r="104" spans="1:13" ht="12.75">
      <c r="A104" s="1455"/>
      <c r="B104" s="428" t="s">
        <v>386</v>
      </c>
      <c r="C104" s="48"/>
      <c r="D104" s="49"/>
      <c r="E104" s="49"/>
      <c r="F104" s="49"/>
      <c r="G104" s="49"/>
      <c r="H104" s="49"/>
      <c r="I104" s="49"/>
      <c r="J104" s="49"/>
      <c r="K104" s="49"/>
      <c r="L104" s="50"/>
      <c r="M104" s="309"/>
    </row>
    <row r="105" spans="1:13" ht="12.75">
      <c r="A105" s="1455"/>
      <c r="B105" s="428" t="s">
        <v>387</v>
      </c>
      <c r="C105" s="48"/>
      <c r="D105" s="49"/>
      <c r="E105" s="49"/>
      <c r="F105" s="49"/>
      <c r="G105" s="49"/>
      <c r="H105" s="49"/>
      <c r="I105" s="49"/>
      <c r="J105" s="49"/>
      <c r="K105" s="49"/>
      <c r="L105" s="50"/>
      <c r="M105" s="309"/>
    </row>
    <row r="106" spans="1:13" ht="12.75">
      <c r="A106" s="1455"/>
      <c r="B106" s="428" t="s">
        <v>388</v>
      </c>
      <c r="C106" s="48"/>
      <c r="D106" s="49"/>
      <c r="E106" s="49"/>
      <c r="F106" s="49"/>
      <c r="G106" s="49"/>
      <c r="H106" s="49"/>
      <c r="I106" s="49"/>
      <c r="J106" s="49"/>
      <c r="K106" s="49"/>
      <c r="L106" s="50"/>
      <c r="M106" s="309"/>
    </row>
    <row r="107" spans="1:13" ht="12.75">
      <c r="A107" s="1455"/>
      <c r="B107" s="428" t="s">
        <v>389</v>
      </c>
      <c r="C107" s="48"/>
      <c r="D107" s="49"/>
      <c r="E107" s="49"/>
      <c r="F107" s="49"/>
      <c r="G107" s="49"/>
      <c r="H107" s="49"/>
      <c r="I107" s="49"/>
      <c r="J107" s="49"/>
      <c r="K107" s="49"/>
      <c r="L107" s="50"/>
      <c r="M107" s="309"/>
    </row>
    <row r="108" spans="1:13" ht="12.75">
      <c r="A108" s="1455"/>
      <c r="B108" s="428" t="s">
        <v>390</v>
      </c>
      <c r="C108" s="48"/>
      <c r="D108" s="49"/>
      <c r="E108" s="49"/>
      <c r="F108" s="49"/>
      <c r="G108" s="49"/>
      <c r="H108" s="49"/>
      <c r="I108" s="49"/>
      <c r="J108" s="49"/>
      <c r="K108" s="49"/>
      <c r="L108" s="50"/>
      <c r="M108" s="309"/>
    </row>
    <row r="109" spans="1:13" ht="13.5" thickBot="1">
      <c r="A109" s="1458"/>
      <c r="B109" s="435" t="s">
        <v>391</v>
      </c>
      <c r="C109" s="54"/>
      <c r="D109" s="55"/>
      <c r="E109" s="55"/>
      <c r="F109" s="55"/>
      <c r="G109" s="55"/>
      <c r="H109" s="55"/>
      <c r="I109" s="55"/>
      <c r="J109" s="55"/>
      <c r="K109" s="55"/>
      <c r="L109" s="56"/>
      <c r="M109" s="309"/>
    </row>
    <row r="110" spans="1:12" ht="13.5" thickTop="1">
      <c r="A110" s="309"/>
      <c r="B110" s="309"/>
      <c r="C110" s="309"/>
      <c r="D110" s="309"/>
      <c r="E110" s="309"/>
      <c r="F110" s="309"/>
      <c r="G110" s="309"/>
      <c r="H110" s="309"/>
      <c r="I110" s="309"/>
      <c r="J110" s="309"/>
      <c r="K110" s="309"/>
      <c r="L110" s="309"/>
    </row>
    <row r="112" ht="12.75">
      <c r="C112" s="417"/>
    </row>
    <row r="113" ht="12.75">
      <c r="C113" s="417"/>
    </row>
  </sheetData>
  <sheetProtection/>
  <mergeCells count="23">
    <mergeCell ref="G9:H9"/>
    <mergeCell ref="D9:D10"/>
    <mergeCell ref="A1:B1"/>
    <mergeCell ref="J3:K3"/>
    <mergeCell ref="A4:C4"/>
    <mergeCell ref="A5:C5"/>
    <mergeCell ref="A3:D3"/>
    <mergeCell ref="A6:C6"/>
    <mergeCell ref="A7:K7"/>
    <mergeCell ref="K9:L9"/>
    <mergeCell ref="I9:J9"/>
    <mergeCell ref="C9:C10"/>
    <mergeCell ref="E9:E10"/>
    <mergeCell ref="F9:F10"/>
    <mergeCell ref="A68:A81"/>
    <mergeCell ref="A82:A95"/>
    <mergeCell ref="A96:A109"/>
    <mergeCell ref="A54:A67"/>
    <mergeCell ref="A9:B9"/>
    <mergeCell ref="A10:B11"/>
    <mergeCell ref="A12:A25"/>
    <mergeCell ref="A26:A39"/>
    <mergeCell ref="A40:A53"/>
  </mergeCells>
  <hyperlinks>
    <hyperlink ref="A1" location="'SP-Почетна'!A1" display="SP_Почетна"/>
    <hyperlink ref="A1:B1" location="'СП-Почетна'!A1" display="SP_Почетна"/>
  </hyperlinks>
  <printOptions/>
  <pageMargins left="0.1968503937007874" right="0.1968503937007874" top="0.1968503937007874" bottom="0.5905511811023623" header="0.3937007874015748" footer="0.1968503937007874"/>
  <pageSetup horizontalDpi="600" verticalDpi="600" orientation="portrait" paperSize="9" r:id="rId1"/>
  <headerFooter>
    <oddHeader>&amp;R&amp;P (&amp;N)
</oddHeader>
    <oddFooter>&amp;LИзработил:________________&amp;CКонтролирал:______________&amp;RОдобрил:__________________</oddFooter>
  </headerFooter>
  <rowBreaks count="2" manualBreakCount="2">
    <brk id="53" max="255" man="1"/>
    <brk id="9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U70"/>
  <sheetViews>
    <sheetView showGridLines="0" zoomScalePageLayoutView="0" workbookViewId="0" topLeftCell="A1">
      <pane ySplit="11" topLeftCell="A12" activePane="bottomLeft" state="frozen"/>
      <selection pane="topLeft" activeCell="A1" sqref="A1"/>
      <selection pane="bottomLeft" activeCell="G31" sqref="G31"/>
    </sheetView>
  </sheetViews>
  <sheetFormatPr defaultColWidth="9.140625" defaultRowHeight="12.75"/>
  <cols>
    <col min="1" max="1" width="2.7109375" style="307" customWidth="1"/>
    <col min="2" max="2" width="8.57421875" style="307" customWidth="1"/>
    <col min="3" max="4" width="8.00390625" style="307" customWidth="1"/>
    <col min="5" max="6" width="7.7109375" style="307" customWidth="1"/>
    <col min="7" max="7" width="8.140625" style="307" customWidth="1"/>
    <col min="8" max="8" width="7.28125" style="307" customWidth="1"/>
    <col min="9" max="10" width="8.421875" style="307" customWidth="1"/>
    <col min="11" max="12" width="8.7109375" style="307" customWidth="1"/>
    <col min="13" max="16" width="9.140625" style="307" customWidth="1"/>
    <col min="17" max="18" width="8.57421875" style="307" customWidth="1"/>
    <col min="19" max="20" width="8.140625" style="307" customWidth="1"/>
    <col min="21" max="16384" width="9.140625" style="307" customWidth="1"/>
  </cols>
  <sheetData>
    <row r="1" spans="1:21" ht="15.75" customHeight="1">
      <c r="A1" s="1497" t="s">
        <v>672</v>
      </c>
      <c r="B1" s="1497"/>
      <c r="C1" s="1497"/>
      <c r="D1" s="711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</row>
    <row r="2" spans="1:21" ht="12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</row>
    <row r="3" spans="1:21" ht="15.75" customHeight="1">
      <c r="A3" s="1503" t="str">
        <f>'СП-Почетна'!C23</f>
        <v>(група)</v>
      </c>
      <c r="B3" s="1503"/>
      <c r="C3" s="1503"/>
      <c r="D3" s="1503"/>
      <c r="E3" s="1503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</row>
    <row r="4" spans="1:21" ht="12.75">
      <c r="A4" s="1498" t="str">
        <f>'СП-Почетна'!C22</f>
        <v>(назив на друштво)</v>
      </c>
      <c r="B4" s="1499"/>
      <c r="C4" s="1499"/>
      <c r="D4" s="1499"/>
      <c r="E4" s="149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</row>
    <row r="5" spans="1:21" ht="12.75">
      <c r="A5" s="1500" t="str">
        <f>'СП-Почетна'!C24</f>
        <v>(период)</v>
      </c>
      <c r="B5" s="1501"/>
      <c r="C5" s="1501"/>
      <c r="D5" s="1501"/>
      <c r="E5" s="1501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</row>
    <row r="6" spans="1:21" ht="12.75">
      <c r="A6" s="721" t="str">
        <f>'СП-Почетна'!C25</f>
        <v>(тековна година)</v>
      </c>
      <c r="B6" s="721"/>
      <c r="C6" s="719"/>
      <c r="D6" s="720"/>
      <c r="E6" s="441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</row>
    <row r="7" spans="1:21" ht="12.75">
      <c r="A7" s="1425" t="s">
        <v>865</v>
      </c>
      <c r="B7" s="1425"/>
      <c r="C7" s="1425"/>
      <c r="D7" s="1425"/>
      <c r="E7" s="1425"/>
      <c r="F7" s="1425"/>
      <c r="G7" s="1425"/>
      <c r="H7" s="1425"/>
      <c r="I7" s="1425"/>
      <c r="J7" s="1425"/>
      <c r="K7" s="1425"/>
      <c r="L7" s="1425"/>
      <c r="M7" s="1425"/>
      <c r="N7" s="1425"/>
      <c r="O7" s="1425"/>
      <c r="P7" s="1425"/>
      <c r="Q7" s="1425"/>
      <c r="R7" s="1425"/>
      <c r="S7" s="1425"/>
      <c r="T7" s="1425"/>
      <c r="U7" s="309"/>
    </row>
    <row r="8" spans="1:21" ht="13.5" thickBot="1">
      <c r="A8" s="1502"/>
      <c r="B8" s="1502"/>
      <c r="C8" s="1502"/>
      <c r="D8" s="1502"/>
      <c r="E8" s="1502"/>
      <c r="F8" s="1502"/>
      <c r="G8" s="1502"/>
      <c r="H8" s="1502"/>
      <c r="I8" s="1502"/>
      <c r="J8" s="1502"/>
      <c r="K8" s="442"/>
      <c r="L8" s="389"/>
      <c r="M8" s="389"/>
      <c r="N8" s="389"/>
      <c r="O8" s="443"/>
      <c r="P8" s="379"/>
      <c r="Q8" s="379"/>
      <c r="R8" s="379"/>
      <c r="S8" s="379"/>
      <c r="T8" s="379"/>
      <c r="U8" s="309"/>
    </row>
    <row r="9" spans="1:21" ht="34.5" customHeight="1" thickTop="1">
      <c r="A9" s="1489" t="s">
        <v>890</v>
      </c>
      <c r="B9" s="1490"/>
      <c r="C9" s="1486" t="s">
        <v>392</v>
      </c>
      <c r="D9" s="1495" t="s">
        <v>304</v>
      </c>
      <c r="E9" s="1486" t="s">
        <v>393</v>
      </c>
      <c r="F9" s="1486" t="s">
        <v>642</v>
      </c>
      <c r="G9" s="1486" t="s">
        <v>643</v>
      </c>
      <c r="H9" s="1486" t="s">
        <v>394</v>
      </c>
      <c r="I9" s="1486" t="s">
        <v>395</v>
      </c>
      <c r="J9" s="1486"/>
      <c r="K9" s="1486" t="s">
        <v>396</v>
      </c>
      <c r="L9" s="1486"/>
      <c r="M9" s="1486" t="s">
        <v>397</v>
      </c>
      <c r="N9" s="1486"/>
      <c r="O9" s="1486" t="s">
        <v>398</v>
      </c>
      <c r="P9" s="1486"/>
      <c r="Q9" s="1486" t="s">
        <v>718</v>
      </c>
      <c r="R9" s="1486"/>
      <c r="S9" s="1479" t="s">
        <v>719</v>
      </c>
      <c r="T9" s="1480"/>
      <c r="U9" s="309"/>
    </row>
    <row r="10" spans="1:21" ht="29.25">
      <c r="A10" s="1491"/>
      <c r="B10" s="1492"/>
      <c r="C10" s="1488"/>
      <c r="D10" s="1496"/>
      <c r="E10" s="1488"/>
      <c r="F10" s="1488"/>
      <c r="G10" s="1488"/>
      <c r="H10" s="1488"/>
      <c r="I10" s="444" t="s">
        <v>377</v>
      </c>
      <c r="J10" s="444" t="s">
        <v>378</v>
      </c>
      <c r="K10" s="444" t="s">
        <v>377</v>
      </c>
      <c r="L10" s="444" t="s">
        <v>378</v>
      </c>
      <c r="M10" s="444" t="s">
        <v>377</v>
      </c>
      <c r="N10" s="444" t="s">
        <v>378</v>
      </c>
      <c r="O10" s="444" t="s">
        <v>377</v>
      </c>
      <c r="P10" s="444" t="s">
        <v>378</v>
      </c>
      <c r="Q10" s="444" t="s">
        <v>399</v>
      </c>
      <c r="R10" s="444" t="s">
        <v>378</v>
      </c>
      <c r="S10" s="444" t="s">
        <v>377</v>
      </c>
      <c r="T10" s="445" t="s">
        <v>378</v>
      </c>
      <c r="U10" s="309"/>
    </row>
    <row r="11" spans="1:21" ht="16.5" customHeight="1">
      <c r="A11" s="1493"/>
      <c r="B11" s="1494"/>
      <c r="C11" s="446" t="s">
        <v>288</v>
      </c>
      <c r="D11" s="446" t="s">
        <v>745</v>
      </c>
      <c r="E11" s="447" t="s">
        <v>293</v>
      </c>
      <c r="F11" s="447" t="s">
        <v>295</v>
      </c>
      <c r="G11" s="447" t="s">
        <v>313</v>
      </c>
      <c r="H11" s="447" t="s">
        <v>314</v>
      </c>
      <c r="I11" s="446" t="s">
        <v>315</v>
      </c>
      <c r="J11" s="447" t="s">
        <v>316</v>
      </c>
      <c r="K11" s="446" t="s">
        <v>317</v>
      </c>
      <c r="L11" s="447" t="s">
        <v>371</v>
      </c>
      <c r="M11" s="446" t="s">
        <v>400</v>
      </c>
      <c r="N11" s="447" t="s">
        <v>401</v>
      </c>
      <c r="O11" s="446" t="s">
        <v>402</v>
      </c>
      <c r="P11" s="447" t="s">
        <v>403</v>
      </c>
      <c r="Q11" s="446" t="s">
        <v>404</v>
      </c>
      <c r="R11" s="447" t="s">
        <v>405</v>
      </c>
      <c r="S11" s="446" t="s">
        <v>406</v>
      </c>
      <c r="T11" s="448" t="s">
        <v>407</v>
      </c>
      <c r="U11" s="309"/>
    </row>
    <row r="12" spans="1:21" ht="12.75">
      <c r="A12" s="1481" t="s">
        <v>700</v>
      </c>
      <c r="B12" s="763" t="s">
        <v>780</v>
      </c>
      <c r="C12" s="454">
        <f>SUM(C13:C25)</f>
        <v>0</v>
      </c>
      <c r="D12" s="454">
        <f>SUM(D13:D25)</f>
        <v>0</v>
      </c>
      <c r="E12" s="454">
        <f aca="true" t="shared" si="0" ref="E12:T12">SUM(E13:E25)</f>
        <v>0</v>
      </c>
      <c r="F12" s="454">
        <f t="shared" si="0"/>
        <v>0</v>
      </c>
      <c r="G12" s="454">
        <f t="shared" si="0"/>
        <v>0</v>
      </c>
      <c r="H12" s="454">
        <f>SUM(H13:H25)</f>
        <v>0</v>
      </c>
      <c r="I12" s="454">
        <f t="shared" si="0"/>
        <v>0</v>
      </c>
      <c r="J12" s="454">
        <f t="shared" si="0"/>
        <v>0</v>
      </c>
      <c r="K12" s="454">
        <f t="shared" si="0"/>
        <v>0</v>
      </c>
      <c r="L12" s="454">
        <f t="shared" si="0"/>
        <v>0</v>
      </c>
      <c r="M12" s="454">
        <f>SUM(M13:M25)</f>
        <v>0</v>
      </c>
      <c r="N12" s="454">
        <f>SUM(N13:N25)</f>
        <v>0</v>
      </c>
      <c r="O12" s="454">
        <f>SUM(O13:O25)</f>
        <v>0</v>
      </c>
      <c r="P12" s="454">
        <f>SUM(P13:P25)</f>
        <v>0</v>
      </c>
      <c r="Q12" s="454">
        <f t="shared" si="0"/>
        <v>0</v>
      </c>
      <c r="R12" s="454">
        <f t="shared" si="0"/>
        <v>0</v>
      </c>
      <c r="S12" s="454">
        <f t="shared" si="0"/>
        <v>0</v>
      </c>
      <c r="T12" s="455">
        <f t="shared" si="0"/>
        <v>0</v>
      </c>
      <c r="U12" s="309"/>
    </row>
    <row r="13" spans="1:21" ht="12.75">
      <c r="A13" s="1482"/>
      <c r="B13" s="449" t="s">
        <v>379</v>
      </c>
      <c r="C13" s="45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7"/>
      <c r="U13" s="309"/>
    </row>
    <row r="14" spans="1:21" ht="12.75">
      <c r="A14" s="1482"/>
      <c r="B14" s="450" t="s">
        <v>380</v>
      </c>
      <c r="C14" s="48"/>
      <c r="D14" s="48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50"/>
      <c r="U14" s="309"/>
    </row>
    <row r="15" spans="1:21" ht="12.75">
      <c r="A15" s="1482"/>
      <c r="B15" s="450" t="s">
        <v>381</v>
      </c>
      <c r="C15" s="48"/>
      <c r="D15" s="48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50"/>
      <c r="U15" s="309"/>
    </row>
    <row r="16" spans="1:21" ht="12.75">
      <c r="A16" s="1482"/>
      <c r="B16" s="450" t="s">
        <v>382</v>
      </c>
      <c r="C16" s="48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50"/>
      <c r="U16" s="309"/>
    </row>
    <row r="17" spans="1:21" ht="12.75">
      <c r="A17" s="1482"/>
      <c r="B17" s="450" t="s">
        <v>383</v>
      </c>
      <c r="C17" s="48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50"/>
      <c r="U17" s="309"/>
    </row>
    <row r="18" spans="1:21" ht="12.75">
      <c r="A18" s="1482"/>
      <c r="B18" s="450" t="s">
        <v>384</v>
      </c>
      <c r="C18" s="48"/>
      <c r="D18" s="4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50"/>
      <c r="U18" s="309"/>
    </row>
    <row r="19" spans="1:21" ht="12.75">
      <c r="A19" s="1482"/>
      <c r="B19" s="450" t="s">
        <v>385</v>
      </c>
      <c r="C19" s="48"/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50"/>
      <c r="U19" s="309"/>
    </row>
    <row r="20" spans="1:21" ht="12.75">
      <c r="A20" s="1482"/>
      <c r="B20" s="450" t="s">
        <v>386</v>
      </c>
      <c r="C20" s="48"/>
      <c r="D20" s="48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50"/>
      <c r="U20" s="309"/>
    </row>
    <row r="21" spans="1:21" ht="12.75">
      <c r="A21" s="1483"/>
      <c r="B21" s="450" t="s">
        <v>408</v>
      </c>
      <c r="C21" s="45"/>
      <c r="D21" s="45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  <c r="U21" s="309"/>
    </row>
    <row r="22" spans="1:21" ht="12.75">
      <c r="A22" s="1483"/>
      <c r="B22" s="450" t="s">
        <v>409</v>
      </c>
      <c r="C22" s="48"/>
      <c r="D22" s="48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50"/>
      <c r="U22" s="309"/>
    </row>
    <row r="23" spans="1:21" ht="12.75">
      <c r="A23" s="1483"/>
      <c r="B23" s="450" t="s">
        <v>410</v>
      </c>
      <c r="C23" s="48"/>
      <c r="D23" s="48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0"/>
      <c r="U23" s="309"/>
    </row>
    <row r="24" spans="1:21" ht="12.75">
      <c r="A24" s="1483"/>
      <c r="B24" s="450" t="s">
        <v>411</v>
      </c>
      <c r="C24" s="48"/>
      <c r="D24" s="48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0"/>
      <c r="U24" s="309"/>
    </row>
    <row r="25" spans="1:21" ht="12.75">
      <c r="A25" s="1483"/>
      <c r="B25" s="451" t="s">
        <v>391</v>
      </c>
      <c r="C25" s="43"/>
      <c r="D25" s="43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4"/>
      <c r="U25" s="309"/>
    </row>
    <row r="26" spans="1:21" ht="12.75">
      <c r="A26" s="1484" t="s">
        <v>701</v>
      </c>
      <c r="B26" s="763" t="s">
        <v>781</v>
      </c>
      <c r="C26" s="454">
        <f aca="true" t="shared" si="1" ref="C26:T26">SUM(C27:C39)</f>
        <v>0</v>
      </c>
      <c r="D26" s="454">
        <f>SUM(D27:D39)</f>
        <v>0</v>
      </c>
      <c r="E26" s="454">
        <f t="shared" si="1"/>
        <v>0</v>
      </c>
      <c r="F26" s="454">
        <f t="shared" si="1"/>
        <v>0</v>
      </c>
      <c r="G26" s="454">
        <f t="shared" si="1"/>
        <v>0</v>
      </c>
      <c r="H26" s="454">
        <f>SUM(H27:H39)</f>
        <v>0</v>
      </c>
      <c r="I26" s="454">
        <f t="shared" si="1"/>
        <v>0</v>
      </c>
      <c r="J26" s="454">
        <f t="shared" si="1"/>
        <v>0</v>
      </c>
      <c r="K26" s="454">
        <f t="shared" si="1"/>
        <v>0</v>
      </c>
      <c r="L26" s="454">
        <f t="shared" si="1"/>
        <v>0</v>
      </c>
      <c r="M26" s="454">
        <f>SUM(M27:M39)</f>
        <v>0</v>
      </c>
      <c r="N26" s="454">
        <f>SUM(N27:N39)</f>
        <v>0</v>
      </c>
      <c r="O26" s="454">
        <f>SUM(O27:O39)</f>
        <v>0</v>
      </c>
      <c r="P26" s="454">
        <f>SUM(P27:P39)</f>
        <v>0</v>
      </c>
      <c r="Q26" s="454">
        <f t="shared" si="1"/>
        <v>0</v>
      </c>
      <c r="R26" s="454">
        <f t="shared" si="1"/>
        <v>0</v>
      </c>
      <c r="S26" s="454">
        <f t="shared" si="1"/>
        <v>0</v>
      </c>
      <c r="T26" s="455">
        <f t="shared" si="1"/>
        <v>0</v>
      </c>
      <c r="U26" s="309"/>
    </row>
    <row r="27" spans="1:21" ht="12.75">
      <c r="A27" s="1482"/>
      <c r="B27" s="449" t="s">
        <v>379</v>
      </c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7"/>
      <c r="U27" s="309"/>
    </row>
    <row r="28" spans="1:21" ht="12.75">
      <c r="A28" s="1482"/>
      <c r="B28" s="450" t="s">
        <v>380</v>
      </c>
      <c r="C28" s="48"/>
      <c r="D28" s="48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50"/>
      <c r="U28" s="309"/>
    </row>
    <row r="29" spans="1:21" ht="12.75">
      <c r="A29" s="1482"/>
      <c r="B29" s="450" t="s">
        <v>381</v>
      </c>
      <c r="C29" s="48"/>
      <c r="D29" s="48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50"/>
      <c r="U29" s="309"/>
    </row>
    <row r="30" spans="1:21" ht="12.75">
      <c r="A30" s="1482"/>
      <c r="B30" s="450" t="s">
        <v>382</v>
      </c>
      <c r="C30" s="48"/>
      <c r="D30" s="4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50"/>
      <c r="U30" s="309"/>
    </row>
    <row r="31" spans="1:21" ht="12.75">
      <c r="A31" s="1482"/>
      <c r="B31" s="450" t="s">
        <v>383</v>
      </c>
      <c r="C31" s="48"/>
      <c r="D31" s="48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309"/>
    </row>
    <row r="32" spans="1:21" ht="12.75">
      <c r="A32" s="1482"/>
      <c r="B32" s="450" t="s">
        <v>384</v>
      </c>
      <c r="C32" s="48"/>
      <c r="D32" s="4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/>
      <c r="U32" s="309"/>
    </row>
    <row r="33" spans="1:21" ht="12.75">
      <c r="A33" s="1482"/>
      <c r="B33" s="450" t="s">
        <v>385</v>
      </c>
      <c r="C33" s="48"/>
      <c r="D33" s="48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50"/>
      <c r="U33" s="309"/>
    </row>
    <row r="34" spans="1:21" ht="12.75">
      <c r="A34" s="1482"/>
      <c r="B34" s="450" t="s">
        <v>386</v>
      </c>
      <c r="C34" s="48"/>
      <c r="D34" s="48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50"/>
      <c r="U34" s="309"/>
    </row>
    <row r="35" spans="1:21" ht="12.75">
      <c r="A35" s="1483"/>
      <c r="B35" s="450" t="s">
        <v>408</v>
      </c>
      <c r="C35" s="45"/>
      <c r="D35" s="45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/>
      <c r="U35" s="309"/>
    </row>
    <row r="36" spans="1:21" ht="12.75">
      <c r="A36" s="1483"/>
      <c r="B36" s="450" t="s">
        <v>409</v>
      </c>
      <c r="C36" s="48"/>
      <c r="D36" s="48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50"/>
      <c r="U36" s="309"/>
    </row>
    <row r="37" spans="1:21" ht="12.75">
      <c r="A37" s="1483"/>
      <c r="B37" s="450" t="s">
        <v>410</v>
      </c>
      <c r="C37" s="48"/>
      <c r="D37" s="48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/>
      <c r="U37" s="309"/>
    </row>
    <row r="38" spans="1:21" ht="12.75">
      <c r="A38" s="1483"/>
      <c r="B38" s="450" t="s">
        <v>411</v>
      </c>
      <c r="C38" s="48"/>
      <c r="D38" s="48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0"/>
      <c r="U38" s="309"/>
    </row>
    <row r="39" spans="1:21" ht="12.75">
      <c r="A39" s="1485"/>
      <c r="B39" s="452" t="s">
        <v>391</v>
      </c>
      <c r="C39" s="51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3"/>
      <c r="U39" s="309"/>
    </row>
    <row r="40" spans="1:21" ht="12.75">
      <c r="A40" s="1484" t="s">
        <v>702</v>
      </c>
      <c r="B40" s="763" t="s">
        <v>782</v>
      </c>
      <c r="C40" s="454">
        <f aca="true" t="shared" si="2" ref="C40:T40">SUM(C41:C53)</f>
        <v>0</v>
      </c>
      <c r="D40" s="454">
        <f>SUM(D41:D53)</f>
        <v>0</v>
      </c>
      <c r="E40" s="454">
        <f t="shared" si="2"/>
        <v>0</v>
      </c>
      <c r="F40" s="454">
        <f t="shared" si="2"/>
        <v>0</v>
      </c>
      <c r="G40" s="454">
        <f t="shared" si="2"/>
        <v>0</v>
      </c>
      <c r="H40" s="454">
        <f t="shared" si="2"/>
        <v>0</v>
      </c>
      <c r="I40" s="454">
        <f t="shared" si="2"/>
        <v>0</v>
      </c>
      <c r="J40" s="454">
        <f t="shared" si="2"/>
        <v>0</v>
      </c>
      <c r="K40" s="454">
        <f t="shared" si="2"/>
        <v>0</v>
      </c>
      <c r="L40" s="454">
        <f t="shared" si="2"/>
        <v>0</v>
      </c>
      <c r="M40" s="454">
        <f t="shared" si="2"/>
        <v>0</v>
      </c>
      <c r="N40" s="454">
        <f t="shared" si="2"/>
        <v>0</v>
      </c>
      <c r="O40" s="454">
        <f t="shared" si="2"/>
        <v>0</v>
      </c>
      <c r="P40" s="454">
        <f t="shared" si="2"/>
        <v>0</v>
      </c>
      <c r="Q40" s="454">
        <f t="shared" si="2"/>
        <v>0</v>
      </c>
      <c r="R40" s="454">
        <f t="shared" si="2"/>
        <v>0</v>
      </c>
      <c r="S40" s="454">
        <f t="shared" si="2"/>
        <v>0</v>
      </c>
      <c r="T40" s="455">
        <f t="shared" si="2"/>
        <v>0</v>
      </c>
      <c r="U40" s="309"/>
    </row>
    <row r="41" spans="1:21" ht="12.75">
      <c r="A41" s="1482"/>
      <c r="B41" s="449" t="s">
        <v>379</v>
      </c>
      <c r="C41" s="45"/>
      <c r="D41" s="4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7"/>
      <c r="U41" s="309"/>
    </row>
    <row r="42" spans="1:21" ht="12.75">
      <c r="A42" s="1482"/>
      <c r="B42" s="450" t="s">
        <v>380</v>
      </c>
      <c r="C42" s="48"/>
      <c r="D42" s="4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50"/>
      <c r="U42" s="309"/>
    </row>
    <row r="43" spans="1:21" ht="12.75">
      <c r="A43" s="1482"/>
      <c r="B43" s="450" t="s">
        <v>381</v>
      </c>
      <c r="C43" s="48"/>
      <c r="D43" s="4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50"/>
      <c r="U43" s="309"/>
    </row>
    <row r="44" spans="1:21" ht="12.75">
      <c r="A44" s="1482"/>
      <c r="B44" s="450" t="s">
        <v>382</v>
      </c>
      <c r="C44" s="48"/>
      <c r="D44" s="48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50"/>
      <c r="U44" s="309"/>
    </row>
    <row r="45" spans="1:21" ht="12.75">
      <c r="A45" s="1482"/>
      <c r="B45" s="450" t="s">
        <v>383</v>
      </c>
      <c r="C45" s="48"/>
      <c r="D45" s="48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50"/>
      <c r="U45" s="309"/>
    </row>
    <row r="46" spans="1:21" ht="12.75">
      <c r="A46" s="1482"/>
      <c r="B46" s="450" t="s">
        <v>384</v>
      </c>
      <c r="C46" s="48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50"/>
      <c r="U46" s="309"/>
    </row>
    <row r="47" spans="1:21" ht="12.75">
      <c r="A47" s="1482"/>
      <c r="B47" s="450" t="s">
        <v>385</v>
      </c>
      <c r="C47" s="48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50"/>
      <c r="U47" s="309"/>
    </row>
    <row r="48" spans="1:21" ht="12.75">
      <c r="A48" s="1482"/>
      <c r="B48" s="450" t="s">
        <v>386</v>
      </c>
      <c r="C48" s="48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50"/>
      <c r="U48" s="309"/>
    </row>
    <row r="49" spans="1:21" ht="12.75">
      <c r="A49" s="1483"/>
      <c r="B49" s="450" t="s">
        <v>408</v>
      </c>
      <c r="C49" s="45"/>
      <c r="D49" s="45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7"/>
      <c r="U49" s="309"/>
    </row>
    <row r="50" spans="1:21" ht="12.75">
      <c r="A50" s="1483"/>
      <c r="B50" s="450" t="s">
        <v>409</v>
      </c>
      <c r="C50" s="48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50"/>
      <c r="U50" s="309"/>
    </row>
    <row r="51" spans="1:21" ht="12.75">
      <c r="A51" s="1483"/>
      <c r="B51" s="450" t="s">
        <v>410</v>
      </c>
      <c r="C51" s="48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50"/>
      <c r="U51" s="309"/>
    </row>
    <row r="52" spans="1:21" ht="12.75">
      <c r="A52" s="1483"/>
      <c r="B52" s="450" t="s">
        <v>411</v>
      </c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50"/>
      <c r="U52" s="309"/>
    </row>
    <row r="53" spans="1:21" ht="12.75">
      <c r="A53" s="1483"/>
      <c r="B53" s="451" t="s">
        <v>391</v>
      </c>
      <c r="C53" s="43"/>
      <c r="D53" s="43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4"/>
      <c r="U53" s="309"/>
    </row>
    <row r="54" spans="1:21" ht="12.75">
      <c r="A54" s="1484" t="s">
        <v>703</v>
      </c>
      <c r="B54" s="763" t="s">
        <v>783</v>
      </c>
      <c r="C54" s="454">
        <f aca="true" t="shared" si="3" ref="C54:T54">SUM(C55:C67)</f>
        <v>0</v>
      </c>
      <c r="D54" s="454">
        <f>SUM(D55:D67)</f>
        <v>0</v>
      </c>
      <c r="E54" s="454">
        <f t="shared" si="3"/>
        <v>0</v>
      </c>
      <c r="F54" s="454">
        <f t="shared" si="3"/>
        <v>0</v>
      </c>
      <c r="G54" s="454">
        <f t="shared" si="3"/>
        <v>0</v>
      </c>
      <c r="H54" s="454">
        <f>SUM(H55:H67)</f>
        <v>0</v>
      </c>
      <c r="I54" s="454">
        <f t="shared" si="3"/>
        <v>0</v>
      </c>
      <c r="J54" s="454">
        <f t="shared" si="3"/>
        <v>0</v>
      </c>
      <c r="K54" s="454">
        <f t="shared" si="3"/>
        <v>0</v>
      </c>
      <c r="L54" s="454">
        <f t="shared" si="3"/>
        <v>0</v>
      </c>
      <c r="M54" s="454">
        <f>SUM(M55:M67)</f>
        <v>0</v>
      </c>
      <c r="N54" s="454">
        <f>SUM(N55:N67)</f>
        <v>0</v>
      </c>
      <c r="O54" s="454">
        <f>SUM(O55:O67)</f>
        <v>0</v>
      </c>
      <c r="P54" s="454">
        <f>SUM(P55:P67)</f>
        <v>0</v>
      </c>
      <c r="Q54" s="454">
        <f t="shared" si="3"/>
        <v>0</v>
      </c>
      <c r="R54" s="454">
        <f t="shared" si="3"/>
        <v>0</v>
      </c>
      <c r="S54" s="454">
        <f t="shared" si="3"/>
        <v>0</v>
      </c>
      <c r="T54" s="455">
        <f t="shared" si="3"/>
        <v>0</v>
      </c>
      <c r="U54" s="309"/>
    </row>
    <row r="55" spans="1:21" ht="12.75">
      <c r="A55" s="1482"/>
      <c r="B55" s="449" t="s">
        <v>379</v>
      </c>
      <c r="C55" s="45"/>
      <c r="D55" s="45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7"/>
      <c r="U55" s="309"/>
    </row>
    <row r="56" spans="1:21" ht="12.75">
      <c r="A56" s="1482"/>
      <c r="B56" s="450" t="s">
        <v>380</v>
      </c>
      <c r="C56" s="48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50"/>
      <c r="U56" s="309"/>
    </row>
    <row r="57" spans="1:21" ht="12.75">
      <c r="A57" s="1482"/>
      <c r="B57" s="450" t="s">
        <v>381</v>
      </c>
      <c r="C57" s="48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50"/>
      <c r="U57" s="309"/>
    </row>
    <row r="58" spans="1:21" ht="12.75">
      <c r="A58" s="1482"/>
      <c r="B58" s="450" t="s">
        <v>382</v>
      </c>
      <c r="C58" s="48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50"/>
      <c r="U58" s="309"/>
    </row>
    <row r="59" spans="1:21" ht="12.75">
      <c r="A59" s="1482"/>
      <c r="B59" s="450" t="s">
        <v>383</v>
      </c>
      <c r="C59" s="48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50"/>
      <c r="U59" s="309"/>
    </row>
    <row r="60" spans="1:21" ht="12.75">
      <c r="A60" s="1482"/>
      <c r="B60" s="450" t="s">
        <v>384</v>
      </c>
      <c r="C60" s="48"/>
      <c r="D60" s="48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50"/>
      <c r="U60" s="309"/>
    </row>
    <row r="61" spans="1:21" ht="12.75">
      <c r="A61" s="1482"/>
      <c r="B61" s="450" t="s">
        <v>385</v>
      </c>
      <c r="C61" s="48"/>
      <c r="D61" s="48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50"/>
      <c r="U61" s="309"/>
    </row>
    <row r="62" spans="1:21" ht="12.75">
      <c r="A62" s="1482"/>
      <c r="B62" s="450" t="s">
        <v>386</v>
      </c>
      <c r="C62" s="48"/>
      <c r="D62" s="48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50"/>
      <c r="U62" s="309"/>
    </row>
    <row r="63" spans="1:21" ht="12.75">
      <c r="A63" s="1483"/>
      <c r="B63" s="450" t="s">
        <v>408</v>
      </c>
      <c r="C63" s="45"/>
      <c r="D63" s="45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7"/>
      <c r="U63" s="309"/>
    </row>
    <row r="64" spans="1:21" ht="12.75">
      <c r="A64" s="1483"/>
      <c r="B64" s="450" t="s">
        <v>409</v>
      </c>
      <c r="C64" s="48"/>
      <c r="D64" s="48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50"/>
      <c r="U64" s="309"/>
    </row>
    <row r="65" spans="1:21" ht="12.75">
      <c r="A65" s="1483"/>
      <c r="B65" s="450" t="s">
        <v>410</v>
      </c>
      <c r="C65" s="48"/>
      <c r="D65" s="48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50"/>
      <c r="U65" s="309"/>
    </row>
    <row r="66" spans="1:21" ht="12.75">
      <c r="A66" s="1483"/>
      <c r="B66" s="450" t="s">
        <v>411</v>
      </c>
      <c r="C66" s="48"/>
      <c r="D66" s="48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50"/>
      <c r="U66" s="309"/>
    </row>
    <row r="67" spans="1:21" ht="13.5" thickBot="1">
      <c r="A67" s="1487"/>
      <c r="B67" s="453" t="s">
        <v>391</v>
      </c>
      <c r="C67" s="54"/>
      <c r="D67" s="54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6"/>
      <c r="U67" s="309"/>
    </row>
    <row r="68" spans="1:21" ht="13.5" thickTop="1">
      <c r="A68" s="309"/>
      <c r="B68" s="309"/>
      <c r="C68" s="309"/>
      <c r="D68" s="309"/>
      <c r="E68" s="309"/>
      <c r="F68" s="309"/>
      <c r="G68" s="309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309"/>
      <c r="S68" s="309"/>
      <c r="T68" s="309"/>
      <c r="U68" s="309"/>
    </row>
    <row r="69" ht="12.75">
      <c r="C69" s="417"/>
    </row>
    <row r="70" ht="12.75">
      <c r="C70" s="417"/>
    </row>
  </sheetData>
  <sheetProtection/>
  <mergeCells count="23">
    <mergeCell ref="A1:C1"/>
    <mergeCell ref="A4:E4"/>
    <mergeCell ref="A5:E5"/>
    <mergeCell ref="A7:T7"/>
    <mergeCell ref="A8:J8"/>
    <mergeCell ref="A3:E3"/>
    <mergeCell ref="A54:A67"/>
    <mergeCell ref="I9:J9"/>
    <mergeCell ref="H9:H10"/>
    <mergeCell ref="K9:L9"/>
    <mergeCell ref="M9:N9"/>
    <mergeCell ref="A9:B11"/>
    <mergeCell ref="C9:C10"/>
    <mergeCell ref="E9:E10"/>
    <mergeCell ref="F9:F10"/>
    <mergeCell ref="G9:G10"/>
    <mergeCell ref="D9:D10"/>
    <mergeCell ref="S9:T9"/>
    <mergeCell ref="A12:A25"/>
    <mergeCell ref="A26:A39"/>
    <mergeCell ref="A40:A53"/>
    <mergeCell ref="O9:P9"/>
    <mergeCell ref="Q9:R9"/>
  </mergeCells>
  <hyperlinks>
    <hyperlink ref="A1:C1" location="'СП-Почетна'!A1" display="SP_Почетна"/>
  </hyperlinks>
  <printOptions/>
  <pageMargins left="0.1968503937007874" right="0.1968503937007874" top="0.1968503937007874" bottom="0.5905511811023623" header="0.3937007874015748" footer="0.1968503937007874"/>
  <pageSetup horizontalDpi="600" verticalDpi="600" orientation="landscape" paperSize="9" scale="89" r:id="rId1"/>
  <headerFooter>
    <oddHeader>&amp;R&amp;P (&amp;N)
</oddHeader>
    <oddFooter>&amp;LИзработил:________________&amp;CКонтролирал:______________&amp;RОдобрил:__________________</oddFooter>
  </headerFooter>
  <rowBreaks count="1" manualBreakCount="1">
    <brk id="3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L88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K82" sqref="K82"/>
    </sheetView>
  </sheetViews>
  <sheetFormatPr defaultColWidth="9.140625" defaultRowHeight="12.75"/>
  <cols>
    <col min="1" max="1" width="28.7109375" style="375" customWidth="1"/>
    <col min="2" max="2" width="9.140625" style="375" customWidth="1"/>
    <col min="3" max="3" width="29.421875" style="375" customWidth="1"/>
    <col min="4" max="12" width="9.7109375" style="375" customWidth="1"/>
    <col min="13" max="14" width="9.8515625" style="375" customWidth="1"/>
    <col min="15" max="16384" width="9.140625" style="375" customWidth="1"/>
  </cols>
  <sheetData>
    <row r="1" spans="1:12" s="373" customFormat="1" ht="13.5" customHeight="1">
      <c r="A1" s="458" t="s">
        <v>672</v>
      </c>
      <c r="B1" s="379"/>
      <c r="C1" s="379"/>
      <c r="D1" s="379"/>
      <c r="E1" s="379"/>
      <c r="F1" s="379"/>
      <c r="G1" s="379"/>
      <c r="L1" s="456"/>
    </row>
    <row r="2" spans="1:7" s="373" customFormat="1" ht="13.5" customHeight="1">
      <c r="A2" s="385"/>
      <c r="B2" s="379"/>
      <c r="C2" s="379"/>
      <c r="D2" s="379"/>
      <c r="E2" s="459"/>
      <c r="F2" s="460"/>
      <c r="G2" s="389"/>
    </row>
    <row r="3" spans="1:7" s="374" customFormat="1" ht="13.5" customHeight="1">
      <c r="A3" s="1503" t="str">
        <f>'СП-Почетна'!C23</f>
        <v>(група)</v>
      </c>
      <c r="B3" s="1503"/>
      <c r="C3" s="1503"/>
      <c r="D3" s="390"/>
      <c r="E3" s="390"/>
      <c r="F3" s="390"/>
      <c r="G3" s="390"/>
    </row>
    <row r="4" spans="1:7" ht="13.5" customHeight="1">
      <c r="A4" s="461" t="str">
        <f>'СП-Почетна'!C22</f>
        <v>(назив на друштво)</v>
      </c>
      <c r="B4" s="393"/>
      <c r="C4" s="393"/>
      <c r="D4" s="393"/>
      <c r="E4" s="393"/>
      <c r="F4" s="393"/>
      <c r="G4" s="393"/>
    </row>
    <row r="5" spans="1:9" ht="12.75" customHeight="1">
      <c r="A5" s="461" t="str">
        <f>'СП-Почетна'!C24</f>
        <v>(период)</v>
      </c>
      <c r="B5" s="393"/>
      <c r="C5" s="393"/>
      <c r="D5" s="393"/>
      <c r="E5" s="393"/>
      <c r="F5" s="393"/>
      <c r="G5" s="393"/>
      <c r="I5" s="457"/>
    </row>
    <row r="6" spans="1:9" ht="24" customHeight="1">
      <c r="A6" s="632" t="str">
        <f>'СП-Почетна'!C25</f>
        <v>(тековна година)</v>
      </c>
      <c r="B6" s="393"/>
      <c r="C6" s="393"/>
      <c r="D6" s="393"/>
      <c r="E6" s="393"/>
      <c r="F6" s="393"/>
      <c r="G6" s="393"/>
      <c r="I6" s="457"/>
    </row>
    <row r="7" spans="1:9" ht="18.75" customHeight="1">
      <c r="A7" s="1504" t="s">
        <v>412</v>
      </c>
      <c r="B7" s="1504"/>
      <c r="C7" s="1504"/>
      <c r="D7" s="1504"/>
      <c r="E7" s="1504"/>
      <c r="F7" s="1504"/>
      <c r="G7" s="393"/>
      <c r="I7" s="457"/>
    </row>
    <row r="8" spans="1:9" ht="12.75" customHeight="1" thickBot="1">
      <c r="A8" s="393"/>
      <c r="B8" s="393"/>
      <c r="C8" s="393"/>
      <c r="D8" s="393"/>
      <c r="E8" s="393"/>
      <c r="F8" s="393"/>
      <c r="G8" s="393"/>
      <c r="I8" s="457"/>
    </row>
    <row r="9" spans="1:9" ht="35.25" customHeight="1" thickTop="1">
      <c r="A9" s="1505"/>
      <c r="B9" s="1506"/>
      <c r="C9" s="462" t="s">
        <v>413</v>
      </c>
      <c r="D9" s="463" t="s">
        <v>4</v>
      </c>
      <c r="E9" s="463" t="s">
        <v>5</v>
      </c>
      <c r="F9" s="764" t="s">
        <v>310</v>
      </c>
      <c r="G9" s="393"/>
      <c r="I9" s="457"/>
    </row>
    <row r="10" spans="1:9" ht="12" customHeight="1">
      <c r="A10" s="1507"/>
      <c r="B10" s="1508"/>
      <c r="C10" s="464" t="s">
        <v>288</v>
      </c>
      <c r="D10" s="465" t="s">
        <v>293</v>
      </c>
      <c r="E10" s="465" t="s">
        <v>295</v>
      </c>
      <c r="F10" s="466" t="s">
        <v>313</v>
      </c>
      <c r="G10" s="393"/>
      <c r="I10" s="457"/>
    </row>
    <row r="11" spans="1:9" ht="12" customHeight="1">
      <c r="A11" s="467" t="s">
        <v>886</v>
      </c>
      <c r="B11" s="468" t="s">
        <v>288</v>
      </c>
      <c r="C11" s="481"/>
      <c r="D11" s="686"/>
      <c r="E11" s="489">
        <f>SUM(E12:E19)</f>
        <v>0</v>
      </c>
      <c r="F11" s="486"/>
      <c r="G11" s="393"/>
      <c r="I11" s="457"/>
    </row>
    <row r="12" spans="1:9" ht="12" customHeight="1">
      <c r="A12" s="469" t="s">
        <v>334</v>
      </c>
      <c r="B12" s="470" t="s">
        <v>414</v>
      </c>
      <c r="C12" s="482"/>
      <c r="D12" s="32"/>
      <c r="E12" s="32"/>
      <c r="F12" s="487"/>
      <c r="G12" s="393"/>
      <c r="I12" s="457"/>
    </row>
    <row r="13" spans="1:9" ht="12" customHeight="1">
      <c r="A13" s="469" t="s">
        <v>336</v>
      </c>
      <c r="B13" s="470" t="s">
        <v>415</v>
      </c>
      <c r="C13" s="482"/>
      <c r="D13" s="32"/>
      <c r="E13" s="32"/>
      <c r="F13" s="487"/>
      <c r="G13" s="393"/>
      <c r="I13" s="457"/>
    </row>
    <row r="14" spans="1:9" ht="12" customHeight="1">
      <c r="A14" s="469" t="s">
        <v>340</v>
      </c>
      <c r="B14" s="470" t="s">
        <v>416</v>
      </c>
      <c r="C14" s="482"/>
      <c r="D14" s="32"/>
      <c r="E14" s="32"/>
      <c r="F14" s="487"/>
      <c r="G14" s="393"/>
      <c r="I14" s="457"/>
    </row>
    <row r="15" spans="1:9" ht="12" customHeight="1">
      <c r="A15" s="469" t="s">
        <v>417</v>
      </c>
      <c r="B15" s="470" t="s">
        <v>418</v>
      </c>
      <c r="C15" s="482"/>
      <c r="D15" s="32"/>
      <c r="E15" s="32"/>
      <c r="F15" s="487"/>
      <c r="G15" s="393"/>
      <c r="I15" s="457"/>
    </row>
    <row r="16" spans="1:9" ht="12" customHeight="1">
      <c r="A16" s="469" t="s">
        <v>347</v>
      </c>
      <c r="B16" s="470" t="s">
        <v>419</v>
      </c>
      <c r="C16" s="482"/>
      <c r="D16" s="32"/>
      <c r="E16" s="32"/>
      <c r="F16" s="487"/>
      <c r="G16" s="393"/>
      <c r="I16" s="457"/>
    </row>
    <row r="17" spans="1:9" ht="12" customHeight="1">
      <c r="A17" s="469" t="s">
        <v>353</v>
      </c>
      <c r="B17" s="470" t="s">
        <v>420</v>
      </c>
      <c r="C17" s="482"/>
      <c r="D17" s="32"/>
      <c r="E17" s="32"/>
      <c r="F17" s="487"/>
      <c r="G17" s="393"/>
      <c r="I17" s="457"/>
    </row>
    <row r="18" spans="1:9" ht="12" customHeight="1">
      <c r="A18" s="469" t="s">
        <v>358</v>
      </c>
      <c r="B18" s="470" t="s">
        <v>421</v>
      </c>
      <c r="C18" s="482"/>
      <c r="D18" s="32"/>
      <c r="E18" s="32"/>
      <c r="F18" s="487"/>
      <c r="G18" s="393"/>
      <c r="I18" s="457"/>
    </row>
    <row r="19" spans="1:9" ht="12" customHeight="1">
      <c r="A19" s="471" t="s">
        <v>422</v>
      </c>
      <c r="B19" s="472" t="s">
        <v>423</v>
      </c>
      <c r="C19" s="482"/>
      <c r="D19" s="41"/>
      <c r="E19" s="41"/>
      <c r="F19" s="488"/>
      <c r="G19" s="393"/>
      <c r="I19" s="457"/>
    </row>
    <row r="20" spans="1:9" ht="12" customHeight="1">
      <c r="A20" s="473" t="s">
        <v>424</v>
      </c>
      <c r="B20" s="474" t="s">
        <v>318</v>
      </c>
      <c r="C20" s="483"/>
      <c r="D20" s="484">
        <f>SUM(D21:D24)</f>
        <v>0</v>
      </c>
      <c r="E20" s="484">
        <f>SUM(E21:E24)</f>
        <v>0</v>
      </c>
      <c r="F20" s="485">
        <f>SUM(F21:F24)</f>
        <v>0</v>
      </c>
      <c r="G20" s="393"/>
      <c r="I20" s="457"/>
    </row>
    <row r="21" spans="1:9" ht="12" customHeight="1">
      <c r="A21" s="676" t="s">
        <v>424</v>
      </c>
      <c r="B21" s="470" t="s">
        <v>784</v>
      </c>
      <c r="C21" s="57" t="s">
        <v>666</v>
      </c>
      <c r="D21" s="32"/>
      <c r="E21" s="32"/>
      <c r="F21" s="35"/>
      <c r="G21" s="393"/>
      <c r="I21" s="457"/>
    </row>
    <row r="22" spans="1:9" ht="12" customHeight="1">
      <c r="A22" s="676" t="s">
        <v>424</v>
      </c>
      <c r="B22" s="470" t="s">
        <v>785</v>
      </c>
      <c r="C22" s="57" t="s">
        <v>667</v>
      </c>
      <c r="D22" s="32"/>
      <c r="E22" s="32"/>
      <c r="F22" s="35"/>
      <c r="G22" s="393"/>
      <c r="I22" s="457"/>
    </row>
    <row r="23" spans="1:9" ht="12" customHeight="1">
      <c r="A23" s="676" t="s">
        <v>424</v>
      </c>
      <c r="B23" s="470" t="s">
        <v>786</v>
      </c>
      <c r="C23" s="57" t="s">
        <v>668</v>
      </c>
      <c r="D23" s="32"/>
      <c r="E23" s="32"/>
      <c r="F23" s="35"/>
      <c r="G23" s="393"/>
      <c r="I23" s="457"/>
    </row>
    <row r="24" spans="1:9" ht="12" customHeight="1">
      <c r="A24" s="471" t="s">
        <v>428</v>
      </c>
      <c r="B24" s="472"/>
      <c r="C24" s="58"/>
      <c r="D24" s="41"/>
      <c r="E24" s="41"/>
      <c r="F24" s="44"/>
      <c r="G24" s="393"/>
      <c r="I24" s="457"/>
    </row>
    <row r="25" spans="1:9" ht="12" customHeight="1">
      <c r="A25" s="473" t="s">
        <v>429</v>
      </c>
      <c r="B25" s="474" t="s">
        <v>323</v>
      </c>
      <c r="C25" s="483"/>
      <c r="D25" s="484">
        <f>SUM(D26:D29)</f>
        <v>0</v>
      </c>
      <c r="E25" s="484">
        <f>SUM(E26:E29)</f>
        <v>0</v>
      </c>
      <c r="F25" s="485">
        <f>SUM(F26:F29)</f>
        <v>0</v>
      </c>
      <c r="G25" s="393"/>
      <c r="I25" s="457"/>
    </row>
    <row r="26" spans="1:9" ht="12" customHeight="1">
      <c r="A26" s="676" t="s">
        <v>429</v>
      </c>
      <c r="B26" s="470" t="s">
        <v>787</v>
      </c>
      <c r="C26" s="57" t="s">
        <v>666</v>
      </c>
      <c r="D26" s="32"/>
      <c r="E26" s="32"/>
      <c r="F26" s="35"/>
      <c r="G26" s="393"/>
      <c r="I26" s="457"/>
    </row>
    <row r="27" spans="1:9" ht="12" customHeight="1">
      <c r="A27" s="676" t="s">
        <v>429</v>
      </c>
      <c r="B27" s="470" t="s">
        <v>788</v>
      </c>
      <c r="C27" s="57" t="s">
        <v>667</v>
      </c>
      <c r="D27" s="32"/>
      <c r="E27" s="32"/>
      <c r="F27" s="35"/>
      <c r="G27" s="393"/>
      <c r="I27" s="457"/>
    </row>
    <row r="28" spans="1:9" ht="12" customHeight="1">
      <c r="A28" s="676" t="s">
        <v>429</v>
      </c>
      <c r="B28" s="470" t="s">
        <v>789</v>
      </c>
      <c r="C28" s="57" t="s">
        <v>668</v>
      </c>
      <c r="D28" s="32"/>
      <c r="E28" s="32"/>
      <c r="F28" s="35"/>
      <c r="G28" s="393"/>
      <c r="I28" s="457"/>
    </row>
    <row r="29" spans="1:9" ht="12" customHeight="1">
      <c r="A29" s="471" t="s">
        <v>428</v>
      </c>
      <c r="B29" s="472"/>
      <c r="C29" s="58"/>
      <c r="D29" s="41"/>
      <c r="E29" s="41"/>
      <c r="F29" s="44"/>
      <c r="G29" s="393"/>
      <c r="I29" s="457"/>
    </row>
    <row r="30" spans="1:9" ht="12" customHeight="1">
      <c r="A30" s="473" t="s">
        <v>430</v>
      </c>
      <c r="B30" s="474" t="s">
        <v>431</v>
      </c>
      <c r="C30" s="483"/>
      <c r="D30" s="484">
        <f>SUM(D31:D34)</f>
        <v>0</v>
      </c>
      <c r="E30" s="484">
        <f>SUM(E31:E34)</f>
        <v>0</v>
      </c>
      <c r="F30" s="485">
        <f>SUM(F31:F34)</f>
        <v>0</v>
      </c>
      <c r="G30" s="393"/>
      <c r="I30" s="457"/>
    </row>
    <row r="31" spans="1:9" ht="12" customHeight="1">
      <c r="A31" s="676" t="s">
        <v>430</v>
      </c>
      <c r="B31" s="470" t="s">
        <v>790</v>
      </c>
      <c r="C31" s="57" t="s">
        <v>425</v>
      </c>
      <c r="D31" s="32"/>
      <c r="E31" s="32"/>
      <c r="F31" s="35"/>
      <c r="G31" s="393"/>
      <c r="I31" s="457"/>
    </row>
    <row r="32" spans="1:9" ht="12" customHeight="1">
      <c r="A32" s="676" t="s">
        <v>430</v>
      </c>
      <c r="B32" s="470" t="s">
        <v>791</v>
      </c>
      <c r="C32" s="57" t="s">
        <v>426</v>
      </c>
      <c r="D32" s="32"/>
      <c r="E32" s="32"/>
      <c r="F32" s="35"/>
      <c r="G32" s="393"/>
      <c r="I32" s="457"/>
    </row>
    <row r="33" spans="1:9" ht="12" customHeight="1">
      <c r="A33" s="676" t="s">
        <v>430</v>
      </c>
      <c r="B33" s="470" t="s">
        <v>792</v>
      </c>
      <c r="C33" s="57" t="s">
        <v>427</v>
      </c>
      <c r="D33" s="32"/>
      <c r="E33" s="32"/>
      <c r="F33" s="35"/>
      <c r="G33" s="393"/>
      <c r="I33" s="457"/>
    </row>
    <row r="34" spans="1:9" ht="12" customHeight="1">
      <c r="A34" s="471" t="s">
        <v>428</v>
      </c>
      <c r="B34" s="472"/>
      <c r="C34" s="58"/>
      <c r="D34" s="41"/>
      <c r="E34" s="41"/>
      <c r="F34" s="44"/>
      <c r="G34" s="393"/>
      <c r="I34" s="457"/>
    </row>
    <row r="35" spans="1:9" ht="12" customHeight="1">
      <c r="A35" s="473" t="s">
        <v>432</v>
      </c>
      <c r="B35" s="474" t="s">
        <v>433</v>
      </c>
      <c r="C35" s="483"/>
      <c r="D35" s="484">
        <f>SUM(D36:D39)</f>
        <v>0</v>
      </c>
      <c r="E35" s="484">
        <f>SUM(E36:E39)</f>
        <v>0</v>
      </c>
      <c r="F35" s="485">
        <f>SUM(F36:F39)</f>
        <v>0</v>
      </c>
      <c r="G35" s="393"/>
      <c r="I35" s="457"/>
    </row>
    <row r="36" spans="1:9" ht="12" customHeight="1">
      <c r="A36" s="676" t="s">
        <v>432</v>
      </c>
      <c r="B36" s="470" t="s">
        <v>793</v>
      </c>
      <c r="C36" s="57" t="s">
        <v>434</v>
      </c>
      <c r="D36" s="32"/>
      <c r="E36" s="32"/>
      <c r="F36" s="35"/>
      <c r="G36" s="393"/>
      <c r="I36" s="457"/>
    </row>
    <row r="37" spans="1:9" ht="12" customHeight="1">
      <c r="A37" s="676" t="s">
        <v>432</v>
      </c>
      <c r="B37" s="470" t="s">
        <v>794</v>
      </c>
      <c r="C37" s="57" t="s">
        <v>435</v>
      </c>
      <c r="D37" s="32"/>
      <c r="E37" s="32"/>
      <c r="F37" s="35"/>
      <c r="G37" s="393"/>
      <c r="I37" s="457"/>
    </row>
    <row r="38" spans="1:9" ht="12" customHeight="1">
      <c r="A38" s="676" t="s">
        <v>432</v>
      </c>
      <c r="B38" s="470" t="s">
        <v>795</v>
      </c>
      <c r="C38" s="57" t="s">
        <v>436</v>
      </c>
      <c r="D38" s="32"/>
      <c r="E38" s="32"/>
      <c r="F38" s="35"/>
      <c r="G38" s="393"/>
      <c r="I38" s="457"/>
    </row>
    <row r="39" spans="1:9" ht="12" customHeight="1">
      <c r="A39" s="471" t="s">
        <v>437</v>
      </c>
      <c r="B39" s="472"/>
      <c r="C39" s="58"/>
      <c r="D39" s="41"/>
      <c r="E39" s="41"/>
      <c r="F39" s="44"/>
      <c r="G39" s="393"/>
      <c r="I39" s="457"/>
    </row>
    <row r="40" spans="1:9" ht="12" customHeight="1">
      <c r="A40" s="473" t="s">
        <v>438</v>
      </c>
      <c r="B40" s="474" t="s">
        <v>439</v>
      </c>
      <c r="C40" s="483"/>
      <c r="D40" s="484">
        <f>SUM(D41:D44)</f>
        <v>0</v>
      </c>
      <c r="E40" s="484">
        <f>SUM(E41:E44)</f>
        <v>0</v>
      </c>
      <c r="F40" s="485">
        <f>SUM(F41:F44)</f>
        <v>0</v>
      </c>
      <c r="G40" s="393"/>
      <c r="I40" s="457"/>
    </row>
    <row r="41" spans="1:9" ht="12" customHeight="1">
      <c r="A41" s="676" t="s">
        <v>438</v>
      </c>
      <c r="B41" s="470" t="s">
        <v>796</v>
      </c>
      <c r="C41" s="57" t="s">
        <v>440</v>
      </c>
      <c r="D41" s="32"/>
      <c r="E41" s="32"/>
      <c r="F41" s="35"/>
      <c r="G41" s="393"/>
      <c r="I41" s="457"/>
    </row>
    <row r="42" spans="1:9" ht="12" customHeight="1">
      <c r="A42" s="676" t="s">
        <v>438</v>
      </c>
      <c r="B42" s="470" t="s">
        <v>797</v>
      </c>
      <c r="C42" s="57" t="s">
        <v>441</v>
      </c>
      <c r="D42" s="32"/>
      <c r="E42" s="32"/>
      <c r="F42" s="35"/>
      <c r="G42" s="393"/>
      <c r="I42" s="457"/>
    </row>
    <row r="43" spans="1:9" ht="12" customHeight="1">
      <c r="A43" s="676" t="s">
        <v>438</v>
      </c>
      <c r="B43" s="470" t="s">
        <v>798</v>
      </c>
      <c r="C43" s="57" t="s">
        <v>442</v>
      </c>
      <c r="D43" s="32"/>
      <c r="E43" s="32"/>
      <c r="F43" s="35"/>
      <c r="G43" s="393"/>
      <c r="I43" s="457"/>
    </row>
    <row r="44" spans="1:9" ht="12" customHeight="1">
      <c r="A44" s="471" t="s">
        <v>437</v>
      </c>
      <c r="B44" s="472"/>
      <c r="C44" s="58"/>
      <c r="D44" s="41"/>
      <c r="E44" s="41"/>
      <c r="F44" s="44"/>
      <c r="G44" s="393"/>
      <c r="I44" s="457"/>
    </row>
    <row r="45" spans="1:9" ht="12" customHeight="1">
      <c r="A45" s="473" t="s">
        <v>443</v>
      </c>
      <c r="B45" s="474" t="s">
        <v>444</v>
      </c>
      <c r="C45" s="483"/>
      <c r="D45" s="484">
        <f>SUM(D46:D49)</f>
        <v>0</v>
      </c>
      <c r="E45" s="484">
        <f>SUM(E46:E49)</f>
        <v>0</v>
      </c>
      <c r="F45" s="485">
        <f>SUM(F46:F49)</f>
        <v>0</v>
      </c>
      <c r="G45" s="393"/>
      <c r="I45" s="457"/>
    </row>
    <row r="46" spans="1:9" ht="12" customHeight="1">
      <c r="A46" s="676" t="s">
        <v>443</v>
      </c>
      <c r="B46" s="470" t="s">
        <v>799</v>
      </c>
      <c r="C46" s="57" t="s">
        <v>440</v>
      </c>
      <c r="D46" s="32"/>
      <c r="E46" s="32"/>
      <c r="F46" s="35"/>
      <c r="G46" s="393"/>
      <c r="I46" s="457"/>
    </row>
    <row r="47" spans="1:9" ht="12" customHeight="1">
      <c r="A47" s="676" t="s">
        <v>443</v>
      </c>
      <c r="B47" s="470" t="s">
        <v>800</v>
      </c>
      <c r="C47" s="57" t="s">
        <v>441</v>
      </c>
      <c r="D47" s="32"/>
      <c r="E47" s="32"/>
      <c r="F47" s="35"/>
      <c r="G47" s="393"/>
      <c r="I47" s="457"/>
    </row>
    <row r="48" spans="1:9" ht="12" customHeight="1">
      <c r="A48" s="676" t="s">
        <v>443</v>
      </c>
      <c r="B48" s="470" t="s">
        <v>801</v>
      </c>
      <c r="C48" s="57" t="s">
        <v>442</v>
      </c>
      <c r="D48" s="32"/>
      <c r="E48" s="32"/>
      <c r="F48" s="35"/>
      <c r="G48" s="393"/>
      <c r="I48" s="457"/>
    </row>
    <row r="49" spans="1:9" ht="12" customHeight="1">
      <c r="A49" s="471" t="s">
        <v>437</v>
      </c>
      <c r="B49" s="472"/>
      <c r="C49" s="58"/>
      <c r="D49" s="41"/>
      <c r="E49" s="41"/>
      <c r="F49" s="44"/>
      <c r="G49" s="393"/>
      <c r="I49" s="457"/>
    </row>
    <row r="50" spans="1:9" ht="12" customHeight="1">
      <c r="A50" s="473" t="s">
        <v>445</v>
      </c>
      <c r="B50" s="474" t="s">
        <v>446</v>
      </c>
      <c r="C50" s="483"/>
      <c r="D50" s="484">
        <f>SUM(D51:D54)</f>
        <v>0</v>
      </c>
      <c r="E50" s="484">
        <f>SUM(E51:E54)</f>
        <v>0</v>
      </c>
      <c r="F50" s="485">
        <f>SUM(F51:F54)</f>
        <v>0</v>
      </c>
      <c r="G50" s="393"/>
      <c r="I50" s="457"/>
    </row>
    <row r="51" spans="1:9" ht="12" customHeight="1">
      <c r="A51" s="676" t="s">
        <v>445</v>
      </c>
      <c r="B51" s="470" t="s">
        <v>802</v>
      </c>
      <c r="C51" s="57" t="s">
        <v>440</v>
      </c>
      <c r="D51" s="32"/>
      <c r="E51" s="32"/>
      <c r="F51" s="35"/>
      <c r="G51" s="393"/>
      <c r="I51" s="457"/>
    </row>
    <row r="52" spans="1:9" ht="12" customHeight="1">
      <c r="A52" s="676" t="s">
        <v>445</v>
      </c>
      <c r="B52" s="470" t="s">
        <v>803</v>
      </c>
      <c r="C52" s="57" t="s">
        <v>441</v>
      </c>
      <c r="D52" s="32"/>
      <c r="E52" s="32"/>
      <c r="F52" s="35"/>
      <c r="G52" s="393"/>
      <c r="I52" s="457"/>
    </row>
    <row r="53" spans="1:9" ht="12" customHeight="1">
      <c r="A53" s="676" t="s">
        <v>445</v>
      </c>
      <c r="B53" s="470" t="s">
        <v>804</v>
      </c>
      <c r="C53" s="57" t="s">
        <v>442</v>
      </c>
      <c r="D53" s="32"/>
      <c r="E53" s="32"/>
      <c r="F53" s="35"/>
      <c r="G53" s="393"/>
      <c r="I53" s="457"/>
    </row>
    <row r="54" spans="1:9" ht="12" customHeight="1">
      <c r="A54" s="471" t="s">
        <v>437</v>
      </c>
      <c r="B54" s="472"/>
      <c r="C54" s="58"/>
      <c r="D54" s="41"/>
      <c r="E54" s="41"/>
      <c r="F54" s="44"/>
      <c r="G54" s="393"/>
      <c r="I54" s="457"/>
    </row>
    <row r="55" spans="1:9" ht="12" customHeight="1">
      <c r="A55" s="473" t="s">
        <v>447</v>
      </c>
      <c r="B55" s="474" t="s">
        <v>448</v>
      </c>
      <c r="C55" s="483"/>
      <c r="D55" s="484">
        <f>SUM(D56:D59)</f>
        <v>0</v>
      </c>
      <c r="E55" s="484">
        <f>SUM(E56:E59)</f>
        <v>0</v>
      </c>
      <c r="F55" s="485">
        <f>SUM(F56:F59)</f>
        <v>0</v>
      </c>
      <c r="G55" s="393"/>
      <c r="I55" s="457"/>
    </row>
    <row r="56" spans="1:9" ht="12" customHeight="1">
      <c r="A56" s="676" t="s">
        <v>447</v>
      </c>
      <c r="B56" s="470" t="s">
        <v>805</v>
      </c>
      <c r="C56" s="57" t="s">
        <v>440</v>
      </c>
      <c r="D56" s="32"/>
      <c r="E56" s="32"/>
      <c r="F56" s="35"/>
      <c r="G56" s="393"/>
      <c r="I56" s="457"/>
    </row>
    <row r="57" spans="1:9" ht="12" customHeight="1">
      <c r="A57" s="676" t="s">
        <v>447</v>
      </c>
      <c r="B57" s="470" t="s">
        <v>806</v>
      </c>
      <c r="C57" s="57" t="s">
        <v>441</v>
      </c>
      <c r="D57" s="32"/>
      <c r="E57" s="32"/>
      <c r="F57" s="35"/>
      <c r="G57" s="393"/>
      <c r="I57" s="457"/>
    </row>
    <row r="58" spans="1:9" ht="12" customHeight="1">
      <c r="A58" s="676" t="s">
        <v>447</v>
      </c>
      <c r="B58" s="470" t="s">
        <v>807</v>
      </c>
      <c r="C58" s="57" t="s">
        <v>442</v>
      </c>
      <c r="D58" s="32"/>
      <c r="E58" s="32"/>
      <c r="F58" s="35"/>
      <c r="G58" s="393"/>
      <c r="I58" s="457"/>
    </row>
    <row r="59" spans="1:9" ht="12" customHeight="1">
      <c r="A59" s="471" t="s">
        <v>437</v>
      </c>
      <c r="B59" s="472"/>
      <c r="C59" s="58"/>
      <c r="D59" s="41"/>
      <c r="E59" s="41"/>
      <c r="F59" s="44"/>
      <c r="G59" s="393"/>
      <c r="I59" s="457"/>
    </row>
    <row r="60" spans="1:9" ht="12" customHeight="1">
      <c r="A60" s="473" t="s">
        <v>725</v>
      </c>
      <c r="B60" s="765" t="s">
        <v>726</v>
      </c>
      <c r="C60" s="766"/>
      <c r="D60" s="767">
        <f>SUM(D61:D64)</f>
        <v>0</v>
      </c>
      <c r="E60" s="767">
        <f>SUM(E61:E64)</f>
        <v>0</v>
      </c>
      <c r="F60" s="768">
        <f>SUM(F61:F64)</f>
        <v>0</v>
      </c>
      <c r="G60" s="393"/>
      <c r="I60" s="457"/>
    </row>
    <row r="61" spans="1:9" ht="12" customHeight="1">
      <c r="A61" s="772" t="s">
        <v>878</v>
      </c>
      <c r="B61" s="769" t="s">
        <v>808</v>
      </c>
      <c r="C61" s="770" t="s">
        <v>440</v>
      </c>
      <c r="D61" s="703"/>
      <c r="E61" s="703"/>
      <c r="F61" s="704"/>
      <c r="G61" s="393"/>
      <c r="I61" s="457"/>
    </row>
    <row r="62" spans="1:9" ht="12" customHeight="1">
      <c r="A62" s="772" t="s">
        <v>725</v>
      </c>
      <c r="B62" s="769" t="s">
        <v>809</v>
      </c>
      <c r="C62" s="770" t="s">
        <v>441</v>
      </c>
      <c r="D62" s="703"/>
      <c r="E62" s="703"/>
      <c r="F62" s="704"/>
      <c r="G62" s="393"/>
      <c r="I62" s="457"/>
    </row>
    <row r="63" spans="1:9" ht="12" customHeight="1">
      <c r="A63" s="772" t="s">
        <v>725</v>
      </c>
      <c r="B63" s="769" t="s">
        <v>810</v>
      </c>
      <c r="C63" s="770" t="s">
        <v>442</v>
      </c>
      <c r="D63" s="703"/>
      <c r="E63" s="703"/>
      <c r="F63" s="704"/>
      <c r="G63" s="393"/>
      <c r="I63" s="457"/>
    </row>
    <row r="64" spans="1:9" ht="12" customHeight="1">
      <c r="A64" s="793" t="s">
        <v>437</v>
      </c>
      <c r="B64" s="705"/>
      <c r="C64" s="706"/>
      <c r="D64" s="707"/>
      <c r="E64" s="707"/>
      <c r="F64" s="708"/>
      <c r="G64" s="393"/>
      <c r="I64" s="457"/>
    </row>
    <row r="65" spans="1:9" ht="12" customHeight="1">
      <c r="A65" s="473" t="s">
        <v>449</v>
      </c>
      <c r="B65" s="474" t="s">
        <v>450</v>
      </c>
      <c r="C65" s="483"/>
      <c r="D65" s="484">
        <f>SUM(D66:D69)</f>
        <v>0</v>
      </c>
      <c r="E65" s="484">
        <f>SUM(E66:E69)</f>
        <v>0</v>
      </c>
      <c r="F65" s="485">
        <f>SUM(F66:F69)</f>
        <v>0</v>
      </c>
      <c r="G65" s="393"/>
      <c r="I65" s="457"/>
    </row>
    <row r="66" spans="1:9" ht="12" customHeight="1">
      <c r="A66" s="676" t="s">
        <v>449</v>
      </c>
      <c r="B66" s="470" t="s">
        <v>811</v>
      </c>
      <c r="C66" s="57" t="s">
        <v>440</v>
      </c>
      <c r="D66" s="32"/>
      <c r="E66" s="32"/>
      <c r="F66" s="35"/>
      <c r="G66" s="393"/>
      <c r="I66" s="457"/>
    </row>
    <row r="67" spans="1:9" ht="12" customHeight="1">
      <c r="A67" s="676" t="s">
        <v>449</v>
      </c>
      <c r="B67" s="470" t="s">
        <v>812</v>
      </c>
      <c r="C67" s="57" t="s">
        <v>441</v>
      </c>
      <c r="D67" s="32"/>
      <c r="E67" s="32"/>
      <c r="F67" s="35"/>
      <c r="G67" s="393"/>
      <c r="I67" s="457"/>
    </row>
    <row r="68" spans="1:9" ht="12" customHeight="1">
      <c r="A68" s="676" t="s">
        <v>449</v>
      </c>
      <c r="B68" s="470" t="s">
        <v>813</v>
      </c>
      <c r="C68" s="57" t="s">
        <v>442</v>
      </c>
      <c r="D68" s="32"/>
      <c r="E68" s="32"/>
      <c r="F68" s="35"/>
      <c r="G68" s="393"/>
      <c r="I68" s="457"/>
    </row>
    <row r="69" spans="1:9" ht="12" customHeight="1">
      <c r="A69" s="475" t="s">
        <v>437</v>
      </c>
      <c r="B69" s="476"/>
      <c r="C69" s="59"/>
      <c r="D69" s="60"/>
      <c r="E69" s="60"/>
      <c r="F69" s="61"/>
      <c r="G69" s="393"/>
      <c r="I69" s="457"/>
    </row>
    <row r="70" spans="1:9" ht="12" customHeight="1">
      <c r="A70" s="473" t="s">
        <v>899</v>
      </c>
      <c r="B70" s="474" t="s">
        <v>900</v>
      </c>
      <c r="C70" s="483"/>
      <c r="D70" s="484"/>
      <c r="E70" s="484">
        <f>E40+E45+E50+E55+E60+E65</f>
        <v>0</v>
      </c>
      <c r="F70" s="485">
        <f>F40+F45+F50+F55+F60+F65</f>
        <v>0</v>
      </c>
      <c r="G70" s="393"/>
      <c r="I70" s="457"/>
    </row>
    <row r="71" spans="1:9" ht="12" customHeight="1">
      <c r="A71" s="467" t="s">
        <v>728</v>
      </c>
      <c r="B71" s="477" t="s">
        <v>451</v>
      </c>
      <c r="C71" s="483"/>
      <c r="D71" s="686"/>
      <c r="E71" s="489">
        <f>SUM(E72:E79)</f>
        <v>0</v>
      </c>
      <c r="F71" s="490">
        <f>SUM(F72:F79)</f>
        <v>0</v>
      </c>
      <c r="G71" s="393"/>
      <c r="I71" s="457"/>
    </row>
    <row r="72" spans="1:9" ht="12" customHeight="1">
      <c r="A72" s="469" t="s">
        <v>334</v>
      </c>
      <c r="B72" s="470" t="s">
        <v>452</v>
      </c>
      <c r="C72" s="482"/>
      <c r="D72" s="32"/>
      <c r="E72" s="32"/>
      <c r="F72" s="35"/>
      <c r="G72" s="393"/>
      <c r="I72" s="457"/>
    </row>
    <row r="73" spans="1:9" ht="12" customHeight="1">
      <c r="A73" s="469" t="s">
        <v>336</v>
      </c>
      <c r="B73" s="470" t="s">
        <v>453</v>
      </c>
      <c r="C73" s="482"/>
      <c r="D73" s="32"/>
      <c r="E73" s="32"/>
      <c r="F73" s="35"/>
      <c r="G73" s="393"/>
      <c r="I73" s="457"/>
    </row>
    <row r="74" spans="1:9" ht="12" customHeight="1">
      <c r="A74" s="469" t="s">
        <v>340</v>
      </c>
      <c r="B74" s="470" t="s">
        <v>454</v>
      </c>
      <c r="C74" s="482"/>
      <c r="D74" s="32"/>
      <c r="E74" s="32"/>
      <c r="F74" s="35"/>
      <c r="G74" s="393"/>
      <c r="I74" s="457"/>
    </row>
    <row r="75" spans="1:9" ht="12" customHeight="1">
      <c r="A75" s="469" t="s">
        <v>417</v>
      </c>
      <c r="B75" s="470" t="s">
        <v>455</v>
      </c>
      <c r="C75" s="482"/>
      <c r="D75" s="32"/>
      <c r="E75" s="32"/>
      <c r="F75" s="35"/>
      <c r="G75" s="393"/>
      <c r="I75" s="457"/>
    </row>
    <row r="76" spans="1:9" ht="12" customHeight="1">
      <c r="A76" s="469" t="s">
        <v>347</v>
      </c>
      <c r="B76" s="470" t="s">
        <v>456</v>
      </c>
      <c r="C76" s="482"/>
      <c r="D76" s="32"/>
      <c r="E76" s="32"/>
      <c r="F76" s="35"/>
      <c r="G76" s="393"/>
      <c r="I76" s="457"/>
    </row>
    <row r="77" spans="1:9" ht="12" customHeight="1">
      <c r="A77" s="469" t="s">
        <v>353</v>
      </c>
      <c r="B77" s="470" t="s">
        <v>457</v>
      </c>
      <c r="C77" s="482"/>
      <c r="D77" s="32"/>
      <c r="E77" s="32"/>
      <c r="F77" s="35"/>
      <c r="G77" s="393"/>
      <c r="I77" s="457"/>
    </row>
    <row r="78" spans="1:9" ht="12" customHeight="1">
      <c r="A78" s="469" t="s">
        <v>358</v>
      </c>
      <c r="B78" s="470" t="s">
        <v>458</v>
      </c>
      <c r="C78" s="482"/>
      <c r="D78" s="32"/>
      <c r="E78" s="32"/>
      <c r="F78" s="35"/>
      <c r="G78" s="393"/>
      <c r="I78" s="457"/>
    </row>
    <row r="79" spans="1:9" ht="12" customHeight="1">
      <c r="A79" s="471" t="s">
        <v>422</v>
      </c>
      <c r="B79" s="472" t="s">
        <v>459</v>
      </c>
      <c r="C79" s="491"/>
      <c r="D79" s="41"/>
      <c r="E79" s="41"/>
      <c r="F79" s="44"/>
      <c r="G79" s="393"/>
      <c r="I79" s="457"/>
    </row>
    <row r="80" spans="1:9" ht="12" customHeight="1">
      <c r="A80" s="473" t="s">
        <v>460</v>
      </c>
      <c r="B80" s="474" t="s">
        <v>461</v>
      </c>
      <c r="C80" s="483"/>
      <c r="D80" s="687"/>
      <c r="E80" s="484">
        <f>SUM(E81:E86)</f>
        <v>0</v>
      </c>
      <c r="F80" s="485">
        <f>SUM(F81:F86)</f>
        <v>0</v>
      </c>
      <c r="G80" s="393"/>
      <c r="I80" s="457"/>
    </row>
    <row r="81" spans="1:9" ht="12" customHeight="1">
      <c r="A81" s="469" t="s">
        <v>334</v>
      </c>
      <c r="B81" s="470" t="s">
        <v>462</v>
      </c>
      <c r="C81" s="1509"/>
      <c r="D81" s="32"/>
      <c r="E81" s="32"/>
      <c r="F81" s="35"/>
      <c r="G81" s="393"/>
      <c r="I81" s="457"/>
    </row>
    <row r="82" spans="1:9" ht="12" customHeight="1">
      <c r="A82" s="469" t="s">
        <v>336</v>
      </c>
      <c r="B82" s="470" t="s">
        <v>463</v>
      </c>
      <c r="C82" s="1509"/>
      <c r="D82" s="32"/>
      <c r="E82" s="32"/>
      <c r="F82" s="35"/>
      <c r="G82" s="393"/>
      <c r="I82" s="457"/>
    </row>
    <row r="83" spans="1:9" ht="12" customHeight="1">
      <c r="A83" s="469" t="s">
        <v>340</v>
      </c>
      <c r="B83" s="470" t="s">
        <v>464</v>
      </c>
      <c r="C83" s="1509"/>
      <c r="D83" s="32"/>
      <c r="E83" s="32"/>
      <c r="F83" s="35"/>
      <c r="G83" s="393"/>
      <c r="I83" s="457"/>
    </row>
    <row r="84" spans="1:7" ht="12" customHeight="1">
      <c r="A84" s="469" t="s">
        <v>417</v>
      </c>
      <c r="B84" s="470" t="s">
        <v>465</v>
      </c>
      <c r="C84" s="1509"/>
      <c r="D84" s="32"/>
      <c r="E84" s="32"/>
      <c r="F84" s="35"/>
      <c r="G84" s="393"/>
    </row>
    <row r="85" spans="1:7" ht="12" customHeight="1">
      <c r="A85" s="469" t="s">
        <v>358</v>
      </c>
      <c r="B85" s="470" t="s">
        <v>466</v>
      </c>
      <c r="C85" s="1509"/>
      <c r="D85" s="32"/>
      <c r="E85" s="32"/>
      <c r="F85" s="35"/>
      <c r="G85" s="393"/>
    </row>
    <row r="86" spans="1:7" ht="12" customHeight="1" thickBot="1">
      <c r="A86" s="478" t="s">
        <v>422</v>
      </c>
      <c r="B86" s="479" t="s">
        <v>467</v>
      </c>
      <c r="C86" s="1509"/>
      <c r="D86" s="62"/>
      <c r="E86" s="62"/>
      <c r="F86" s="63"/>
      <c r="G86" s="393"/>
    </row>
    <row r="87" spans="1:7" ht="12" customHeight="1" thickBot="1" thickTop="1">
      <c r="A87" s="480" t="s">
        <v>359</v>
      </c>
      <c r="B87" s="771" t="s">
        <v>814</v>
      </c>
      <c r="C87" s="492"/>
      <c r="D87" s="401"/>
      <c r="E87" s="401">
        <f>E11+E20+E25+E30+E35+E70+E71+E80</f>
        <v>0</v>
      </c>
      <c r="F87" s="404">
        <f>F11+F20+F25+F30+F35+F70+F71+F80</f>
        <v>0</v>
      </c>
      <c r="G87" s="393"/>
    </row>
    <row r="88" spans="1:7" ht="12" thickTop="1">
      <c r="A88" s="393"/>
      <c r="B88" s="393"/>
      <c r="C88" s="393"/>
      <c r="D88" s="393"/>
      <c r="E88" s="393"/>
      <c r="F88" s="393"/>
      <c r="G88" s="393"/>
    </row>
  </sheetData>
  <sheetProtection insertRows="0" deleteRows="0"/>
  <mergeCells count="4">
    <mergeCell ref="A7:F7"/>
    <mergeCell ref="A9:B10"/>
    <mergeCell ref="C81:C86"/>
    <mergeCell ref="A3:C3"/>
  </mergeCells>
  <hyperlinks>
    <hyperlink ref="A1" location="'СП-Почетна'!A1" display="SP_Почетна"/>
  </hyperlinks>
  <printOptions/>
  <pageMargins left="0.1968503937007874" right="0.1968503937007874" top="0.1968503937007874" bottom="0.5905511811023623" header="0.3937007874015748" footer="0.1968503937007874"/>
  <pageSetup horizontalDpi="600" verticalDpi="600" orientation="portrait" paperSize="9" r:id="rId1"/>
  <headerFooter>
    <oddHeader>&amp;R&amp;P (&amp;N)</oddHeader>
    <oddFooter>&amp;LИзработил:________________&amp;CКонтролирал:______________&amp;RОдобрил:__________________</oddFooter>
  </headerFooter>
  <rowBreaks count="1" manualBreakCount="1">
    <brk id="6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\\Статистички обрасци .xlsx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Slagjana.Miljkovik</dc:creator>
  <cp:keywords/>
  <dc:description/>
  <cp:lastModifiedBy>Visar Imeri</cp:lastModifiedBy>
  <cp:lastPrinted>2013-12-30T13:54:23Z</cp:lastPrinted>
  <dcterms:created xsi:type="dcterms:W3CDTF">2010-12-21T12:35:10Z</dcterms:created>
  <dcterms:modified xsi:type="dcterms:W3CDTF">2016-04-15T06:38:23Z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